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<sst xmlns="http://schemas.openxmlformats.org/spreadsheetml/2006/main" count="114" uniqueCount="103">
  <si>
    <t>单位：万元</t>
  </si>
  <si>
    <t>预算科目名称</t>
  </si>
  <si>
    <t>累计支出数</t>
  </si>
  <si>
    <t>一般预算支出</t>
  </si>
  <si>
    <t>代管资金支出</t>
  </si>
  <si>
    <t>说明</t>
  </si>
  <si>
    <t>基本支出</t>
  </si>
  <si>
    <t>项目支出</t>
  </si>
  <si>
    <t>支出合计</t>
  </si>
  <si>
    <t>一般公共服务支出</t>
  </si>
  <si>
    <t xml:space="preserve">  人大事务</t>
  </si>
  <si>
    <t xml:space="preserve">    行政运行</t>
  </si>
  <si>
    <t xml:space="preserve">    其他人大事务支出</t>
  </si>
  <si>
    <t xml:space="preserve">  政府办公厅（室）及相关机构事务</t>
  </si>
  <si>
    <t xml:space="preserve">    一般行政管理事务</t>
  </si>
  <si>
    <t xml:space="preserve">    机关服务</t>
  </si>
  <si>
    <t xml:space="preserve">    事业运行</t>
  </si>
  <si>
    <t xml:space="preserve">    其他政府办公厅（室）及相关机构事务支出</t>
  </si>
  <si>
    <t xml:space="preserve">  财政事务</t>
  </si>
  <si>
    <t xml:space="preserve">    其他财政事务支出</t>
  </si>
  <si>
    <t xml:space="preserve">  群众团体事务</t>
  </si>
  <si>
    <t xml:space="preserve">    其他群众团体事务支出</t>
  </si>
  <si>
    <t xml:space="preserve">  其他共产党事务支出</t>
  </si>
  <si>
    <t xml:space="preserve">    其他共产党事务支出</t>
  </si>
  <si>
    <t>公共安全支出</t>
  </si>
  <si>
    <t xml:space="preserve">  司法</t>
  </si>
  <si>
    <t xml:space="preserve">    基层司法业务●</t>
  </si>
  <si>
    <t xml:space="preserve">  其他公共安全支出</t>
  </si>
  <si>
    <t xml:space="preserve">    其他公共安全支出</t>
  </si>
  <si>
    <t>教育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</si>
  <si>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</si>
  <si>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</si>
  <si>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</si>
  <si>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</si>
  <si>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成人教育</t>
  </si>
  <si>
    <t xml:space="preserve">    成人中等教育</t>
  </si>
  <si>
    <t xml:space="preserve">  教育附加支出</t>
  </si>
  <si>
    <t xml:space="preserve">    其他教育费附加安排的支出</t>
  </si>
  <si>
    <t xml:space="preserve">  其他教育支出</t>
  </si>
  <si>
    <t xml:space="preserve">    其他教育支出</t>
  </si>
  <si>
    <t>文化体育与传媒支出</t>
  </si>
  <si>
    <t xml:space="preserve">  文化</t>
  </si>
  <si>
    <t xml:space="preserve">    群众文化</t>
  </si>
  <si>
    <t xml:space="preserve">    其他文化支出</t>
  </si>
  <si>
    <t xml:space="preserve">  其他文化体育与传媒支出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</si>
  <si>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</si>
  <si>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</si>
  <si>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</si>
  <si>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其他人力资源和社会保障管理事务支出</t>
  </si>
  <si>
    <t xml:space="preserve">  民政管理事务</t>
  </si>
  <si>
    <t xml:space="preserve">    基层政权和社区组织●</t>
  </si>
  <si>
    <t xml:space="preserve">    其他民政管理事务支出</t>
  </si>
  <si>
    <t xml:space="preserve">  行政事业单位离退休</t>
  </si>
  <si>
    <t xml:space="preserve">    归口行政单位离退休</t>
  </si>
  <si>
    <t xml:space="preserve">    事业单位离退休</t>
  </si>
  <si>
    <t xml:space="preserve">    机关事业单位基本养老保险缴费支出●</t>
  </si>
  <si>
    <t xml:space="preserve">    机关事业单位置业年金缴费支出●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</si>
  <si>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</si>
  <si>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</si>
  <si>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</si>
  <si>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</si>
  <si>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其他优抚支出</t>
  </si>
  <si>
    <t xml:space="preserve">  社会福利</t>
  </si>
  <si>
    <t xml:space="preserve">    其他社会福利支出</t>
  </si>
  <si>
    <r>
      <rPr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特困人员供养●</t>
    </r>
  </si>
  <si>
    <t xml:space="preserve">    农村五保供养支出</t>
  </si>
  <si>
    <r>
      <rPr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其他生活救助●</t>
    </r>
  </si>
  <si>
    <t xml:space="preserve">    其他农村生活救助</t>
  </si>
  <si>
    <t xml:space="preserve">  其他社会保障和就业支出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</si>
  <si>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</si>
  <si>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</si>
  <si>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</si>
  <si>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其他医疗卫生与计划生育支出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</si>
  <si>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</si>
  <si>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</si>
  <si>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</si>
  <si>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</si>
  <si>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</si>
  <si>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</si>
  <si>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</si>
  <si>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</si>
  <si>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其他城乡社区事务支出</t>
  </si>
  <si>
    <t xml:space="preserve">    其他城乡社区支出</t>
  </si>
  <si>
    <t>农林水支出</t>
  </si>
  <si>
    <t xml:space="preserve">  农业</t>
  </si>
  <si>
    <t xml:space="preserve">    一般行政管理事务●</t>
  </si>
  <si>
    <t xml:space="preserve">    农村道路建设</t>
  </si>
  <si>
    <t xml:space="preserve">    其他农业支出</t>
  </si>
  <si>
    <t xml:space="preserve">  林业</t>
  </si>
  <si>
    <t xml:space="preserve">    其他林业支出●</t>
  </si>
  <si>
    <t xml:space="preserve">  水利</t>
  </si>
  <si>
    <t xml:space="preserve">    其他水利支出</t>
  </si>
  <si>
    <t xml:space="preserve">  农村综合改革</t>
  </si>
  <si>
    <t xml:space="preserve">    对村民委员会和村党支部的补助</t>
  </si>
  <si>
    <t xml:space="preserve">  其他农林水事务支出</t>
  </si>
  <si>
    <t xml:space="preserve">    其他农林水支出</t>
  </si>
  <si>
    <t>资源勘探电力信息等支出</t>
  </si>
  <si>
    <t xml:space="preserve">   其他支出</t>
  </si>
  <si>
    <t>商业服务等支出</t>
  </si>
  <si>
    <t>住房保障支出</t>
  </si>
  <si>
    <t xml:space="preserve">   住房公积金</t>
  </si>
  <si>
    <t>预备费</t>
  </si>
  <si>
    <t>其他支出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</si>
</sst>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_);[Red]\(0\)"/>
  </numFmts>
  <fonts count="27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11" applyNumberFormat="1" applyFont="1" applyFill="1" applyBorder="1" applyAlignment="1" applyProtection="1">
      <alignment horizontal="left" vertical="center"/>
    </xf>
    <xf numFmtId="4" fontId="4" fillId="2" borderId="1" xfId="1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4" fontId="5" fillId="2" borderId="1" xfId="11" applyNumberFormat="1" applyFont="1" applyFill="1" applyBorder="1" applyAlignment="1" applyProtection="1">
      <alignment horizontal="right" vertical="center"/>
    </xf>
    <xf numFmtId="177" fontId="5" fillId="2" borderId="1" xfId="11" applyNumberFormat="1" applyFont="1" applyFill="1" applyBorder="1" applyAlignment="1" applyProtection="1">
      <alignment horizontal="right" vertical="center" wrapText="1"/>
    </xf>
    <xf numFmtId="0" fontId="6" fillId="2" borderId="1" xfId="11" applyNumberFormat="1" applyFont="1" applyFill="1" applyBorder="1" applyAlignment="1" applyProtection="1">
      <alignment horizontal="left" vertical="center"/>
    </xf>
    <xf numFmtId="0" fontId="5" fillId="2" borderId="1" xfId="11" applyNumberFormat="1" applyFont="1" applyFill="1" applyBorder="1" applyAlignment="1" applyProtection="1">
      <alignment horizontal="left" vertical="center"/>
    </xf>
    <xf numFmtId="0" fontId="7" fillId="3" borderId="1" xfId="46" applyNumberFormat="1" applyFont="1" applyFill="1" applyBorder="1" applyAlignment="1" applyProtection="1">
      <alignment horizontal="left" vertical="center"/>
    </xf>
    <xf numFmtId="0" fontId="5" fillId="0" borderId="1" xfId="11" applyNumberFormat="1" applyFont="1" applyFill="1" applyBorder="1" applyAlignment="1" applyProtection="1">
      <alignment horizontal="left" vertical="center"/>
    </xf>
    <xf numFmtId="4" fontId="4" fillId="0" borderId="1" xfId="11" applyNumberFormat="1" applyFont="1" applyFill="1" applyBorder="1" applyAlignment="1" applyProtection="1">
      <alignment horizontal="center" vertical="center"/>
    </xf>
    <xf numFmtId="4" fontId="5" fillId="0" borderId="1" xfId="11" applyNumberFormat="1" applyFont="1" applyFill="1" applyBorder="1" applyAlignment="1" applyProtection="1">
      <alignment horizontal="right" vertical="center"/>
    </xf>
    <xf numFmtId="177" fontId="5" fillId="0" borderId="1" xfId="11" applyNumberFormat="1" applyFont="1" applyFill="1" applyBorder="1" applyAlignment="1" applyProtection="1">
      <alignment horizontal="right" vertical="center" wrapText="1"/>
    </xf>
    <xf numFmtId="177" fontId="2" fillId="0" borderId="0" xfId="0" applyNumberFormat="1" applyFont="1" applyFill="1" applyBorder="1" applyAlignment="1">
      <alignment wrapText="1"/>
    </xf>
    <xf numFmtId="177" fontId="5" fillId="2" borderId="4" xfId="11" applyNumberFormat="1" applyFont="1" applyFill="1" applyBorder="1" applyAlignment="1" applyProtection="1">
      <alignment horizontal="center" vertical="center" wrapText="1"/>
    </xf>
    <xf numFmtId="177" fontId="5" fillId="2" borderId="5" xfId="11" applyNumberFormat="1" applyFont="1" applyFill="1" applyBorder="1" applyAlignment="1" applyProtection="1">
      <alignment horizontal="center" vertical="center" wrapText="1"/>
    </xf>
    <xf numFmtId="176" fontId="5" fillId="2" borderId="1" xfId="11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selection activeCell="G24" sqref="G24"/>
    </sheetView>
  </sheetViews>
  <sheetFormatPr defaultColWidth="9" defaultRowHeight="13.5" outlineLevelCol="5"/>
  <cols>
    <col min="1" max="1" width="23.375" customWidth="1"/>
    <col min="2" max="2" width="17" customWidth="1"/>
    <col min="3" max="3" width="17.25" customWidth="1"/>
    <col min="4" max="4" width="22.125" customWidth="1"/>
    <col min="5" max="5" width="23.25" customWidth="1"/>
    <col min="6" max="6" width="17.375" customWidth="1"/>
  </cols>
  <sheetData>
    <row r="1" ht="22.5" spans="1:6">
      <c r="A1" s="1"/>
      <c r="B1" s="1"/>
      <c r="C1" s="1"/>
      <c r="D1" s="1"/>
      <c r="E1" s="1"/>
      <c r="F1" s="1"/>
    </row>
    <row r="2" ht="14.25" spans="1:6">
      <c r="A2" s="2" t="s">
        <v>0</v>
      </c>
      <c r="B2" s="2"/>
      <c r="C2" s="2"/>
      <c r="D2" s="2"/>
      <c r="E2" s="3"/>
      <c r="F2" s="2" t="s">
        <v>0</v>
      </c>
    </row>
    <row r="3" ht="14.25" spans="1:6">
      <c r="A3" s="4" t="s">
        <v>1</v>
      </c>
      <c r="B3" s="4" t="s">
        <v>2</v>
      </c>
      <c r="C3" s="5" t="s">
        <v>3</v>
      </c>
      <c r="D3" s="6"/>
      <c r="E3" s="4" t="s">
        <v>4</v>
      </c>
      <c r="F3" s="4" t="s">
        <v>5</v>
      </c>
    </row>
    <row r="4" ht="14.25" spans="1:6">
      <c r="A4" s="7"/>
      <c r="B4" s="7"/>
      <c r="C4" s="8" t="s">
        <v>6</v>
      </c>
      <c r="D4" s="9" t="s">
        <v>7</v>
      </c>
      <c r="E4" s="7"/>
      <c r="F4" s="7"/>
    </row>
    <row r="5" ht="14.25" spans="1:6">
      <c r="A5" s="10" t="s">
        <v>8</v>
      </c>
      <c r="B5" s="11">
        <f t="shared" ref="B5:B45" si="0">C5+E5+D5</f>
        <v>19090</v>
      </c>
      <c r="C5" s="11">
        <f t="shared" ref="C5:E5" si="1">C6+C25+C30+C41+C47+C72+C76+C87+C102+C104+C106+C109+C108</f>
        <v>8006</v>
      </c>
      <c r="D5" s="11">
        <f t="shared" si="1"/>
        <v>2984</v>
      </c>
      <c r="E5" s="11">
        <f t="shared" si="1"/>
        <v>8100</v>
      </c>
      <c r="F5" s="12"/>
    </row>
    <row r="6" ht="14.25" spans="1:6">
      <c r="A6" s="10" t="s">
        <v>9</v>
      </c>
      <c r="B6" s="11">
        <f t="shared" si="0"/>
        <v>4172</v>
      </c>
      <c r="C6" s="13">
        <f t="shared" ref="C6:E6" si="2">C7+C10+C16+C22+C19</f>
        <v>2421</v>
      </c>
      <c r="D6" s="13">
        <f t="shared" si="2"/>
        <v>441</v>
      </c>
      <c r="E6" s="13">
        <f t="shared" si="2"/>
        <v>1310</v>
      </c>
      <c r="F6" s="14"/>
    </row>
    <row r="7" spans="1:6">
      <c r="A7" s="15" t="s">
        <v>10</v>
      </c>
      <c r="B7" s="11">
        <f t="shared" si="0"/>
        <v>83</v>
      </c>
      <c r="C7" s="13">
        <f t="shared" ref="C7:E7" si="3">SUM(C8:C9)</f>
        <v>75</v>
      </c>
      <c r="D7" s="13">
        <f t="shared" si="3"/>
        <v>0</v>
      </c>
      <c r="E7" s="13">
        <f t="shared" si="3"/>
        <v>8</v>
      </c>
      <c r="F7" s="14"/>
    </row>
    <row r="8" spans="1:6">
      <c r="A8" s="16" t="s">
        <v>11</v>
      </c>
      <c r="B8" s="11">
        <f t="shared" si="0"/>
        <v>75</v>
      </c>
      <c r="C8" s="13">
        <v>75</v>
      </c>
      <c r="D8" s="13"/>
      <c r="E8" s="13"/>
      <c r="F8" s="14"/>
    </row>
    <row r="9" spans="1:6">
      <c r="A9" s="16" t="s">
        <v>12</v>
      </c>
      <c r="B9" s="11">
        <f t="shared" si="0"/>
        <v>8</v>
      </c>
      <c r="C9" s="13"/>
      <c r="D9" s="13"/>
      <c r="E9" s="13">
        <v>8</v>
      </c>
      <c r="F9" s="14"/>
    </row>
    <row r="10" spans="1:6">
      <c r="A10" s="15" t="s">
        <v>13</v>
      </c>
      <c r="B10" s="11">
        <f t="shared" si="0"/>
        <v>3424</v>
      </c>
      <c r="C10" s="13">
        <f t="shared" ref="C10:E10" si="4">SUM(C11:C15)</f>
        <v>2090</v>
      </c>
      <c r="D10" s="13">
        <f t="shared" si="4"/>
        <v>425</v>
      </c>
      <c r="E10" s="13">
        <f t="shared" si="4"/>
        <v>909</v>
      </c>
      <c r="F10" s="14"/>
    </row>
    <row r="11" spans="1:6">
      <c r="A11" s="16" t="s">
        <v>11</v>
      </c>
      <c r="B11" s="11">
        <f t="shared" si="0"/>
        <v>988</v>
      </c>
      <c r="C11" s="13">
        <v>988</v>
      </c>
      <c r="D11" s="13"/>
      <c r="E11" s="13"/>
      <c r="F11" s="14"/>
    </row>
    <row r="12" spans="1:6">
      <c r="A12" s="16" t="s">
        <v>14</v>
      </c>
      <c r="B12" s="11">
        <f t="shared" si="0"/>
        <v>1104</v>
      </c>
      <c r="C12" s="13"/>
      <c r="D12" s="13">
        <v>285</v>
      </c>
      <c r="E12" s="13">
        <v>819</v>
      </c>
      <c r="F12" s="14"/>
    </row>
    <row r="13" spans="1:6">
      <c r="A13" s="16" t="s">
        <v>15</v>
      </c>
      <c r="B13" s="11">
        <f t="shared" si="0"/>
        <v>230</v>
      </c>
      <c r="C13" s="13"/>
      <c r="D13" s="13">
        <v>140</v>
      </c>
      <c r="E13" s="13">
        <v>90</v>
      </c>
      <c r="F13" s="14"/>
    </row>
    <row r="14" spans="1:6">
      <c r="A14" s="17" t="s">
        <v>16</v>
      </c>
      <c r="B14" s="11">
        <f t="shared" si="0"/>
        <v>807</v>
      </c>
      <c r="C14" s="13">
        <v>807</v>
      </c>
      <c r="D14" s="13"/>
      <c r="E14" s="13"/>
      <c r="F14" s="14"/>
    </row>
    <row r="15" spans="1:6">
      <c r="A15" s="16" t="s">
        <v>17</v>
      </c>
      <c r="B15" s="11">
        <f t="shared" si="0"/>
        <v>295</v>
      </c>
      <c r="C15" s="13">
        <v>295</v>
      </c>
      <c r="D15" s="13"/>
      <c r="E15" s="13"/>
      <c r="F15" s="14"/>
    </row>
    <row r="16" spans="1:6">
      <c r="A16" s="15" t="s">
        <v>18</v>
      </c>
      <c r="B16" s="11">
        <f t="shared" si="0"/>
        <v>33</v>
      </c>
      <c r="C16" s="13">
        <f t="shared" ref="C16:E16" si="5">SUM(C17:C18)</f>
        <v>32</v>
      </c>
      <c r="D16" s="13">
        <f t="shared" si="5"/>
        <v>0</v>
      </c>
      <c r="E16" s="13">
        <f t="shared" si="5"/>
        <v>1</v>
      </c>
      <c r="F16" s="14"/>
    </row>
    <row r="17" spans="1:6">
      <c r="A17" s="16" t="s">
        <v>11</v>
      </c>
      <c r="B17" s="11">
        <f t="shared" si="0"/>
        <v>32</v>
      </c>
      <c r="C17" s="13">
        <v>32</v>
      </c>
      <c r="D17" s="13"/>
      <c r="E17" s="13"/>
      <c r="F17" s="14"/>
    </row>
    <row r="18" spans="1:6">
      <c r="A18" s="18" t="s">
        <v>19</v>
      </c>
      <c r="B18" s="19">
        <f t="shared" si="0"/>
        <v>1</v>
      </c>
      <c r="C18" s="20"/>
      <c r="D18" s="20"/>
      <c r="E18" s="20">
        <v>1</v>
      </c>
      <c r="F18" s="21"/>
    </row>
    <row r="19" spans="1:6">
      <c r="A19" s="15" t="s">
        <v>20</v>
      </c>
      <c r="B19" s="11">
        <f t="shared" si="0"/>
        <v>100</v>
      </c>
      <c r="C19" s="13">
        <f t="shared" ref="C19:E19" si="6">SUM(C20:C21)</f>
        <v>64</v>
      </c>
      <c r="D19" s="13">
        <f t="shared" si="6"/>
        <v>3</v>
      </c>
      <c r="E19" s="13">
        <f t="shared" si="6"/>
        <v>33</v>
      </c>
      <c r="F19" s="14"/>
    </row>
    <row r="20" spans="1:6">
      <c r="A20" s="16" t="s">
        <v>11</v>
      </c>
      <c r="B20" s="11">
        <f t="shared" si="0"/>
        <v>64</v>
      </c>
      <c r="C20" s="13">
        <v>64</v>
      </c>
      <c r="D20" s="13"/>
      <c r="E20" s="13"/>
      <c r="F20" s="14"/>
    </row>
    <row r="21" spans="1:6">
      <c r="A21" s="16" t="s">
        <v>21</v>
      </c>
      <c r="B21" s="11">
        <f t="shared" si="0"/>
        <v>36</v>
      </c>
      <c r="C21" s="13"/>
      <c r="D21" s="13">
        <v>3</v>
      </c>
      <c r="E21" s="13">
        <v>33</v>
      </c>
      <c r="F21" s="14"/>
    </row>
    <row r="22" spans="1:6">
      <c r="A22" s="15" t="s">
        <v>22</v>
      </c>
      <c r="B22" s="11">
        <f t="shared" si="0"/>
        <v>532</v>
      </c>
      <c r="C22" s="13">
        <f t="shared" ref="C22:E22" si="7">SUM(C23:C24)</f>
        <v>160</v>
      </c>
      <c r="D22" s="13">
        <f t="shared" si="7"/>
        <v>13</v>
      </c>
      <c r="E22" s="13">
        <f t="shared" si="7"/>
        <v>359</v>
      </c>
      <c r="F22" s="14"/>
    </row>
    <row r="23" spans="1:6">
      <c r="A23" s="16" t="s">
        <v>11</v>
      </c>
      <c r="B23" s="11">
        <f t="shared" si="0"/>
        <v>160</v>
      </c>
      <c r="C23" s="13">
        <v>160</v>
      </c>
      <c r="D23" s="13"/>
      <c r="E23" s="13"/>
      <c r="F23" s="14"/>
    </row>
    <row r="24" spans="1:6">
      <c r="A24" s="16" t="s">
        <v>23</v>
      </c>
      <c r="B24" s="11">
        <f t="shared" si="0"/>
        <v>372</v>
      </c>
      <c r="C24" s="13"/>
      <c r="D24" s="13">
        <v>13</v>
      </c>
      <c r="E24" s="13">
        <v>359</v>
      </c>
      <c r="F24" s="14"/>
    </row>
    <row r="25" spans="1:6">
      <c r="A25" s="15" t="s">
        <v>24</v>
      </c>
      <c r="B25" s="11">
        <f t="shared" si="0"/>
        <v>250</v>
      </c>
      <c r="C25" s="13">
        <f t="shared" ref="C25:E25" si="8">C26+C28</f>
        <v>0</v>
      </c>
      <c r="D25" s="13">
        <f t="shared" si="8"/>
        <v>100</v>
      </c>
      <c r="E25" s="13">
        <f t="shared" si="8"/>
        <v>150</v>
      </c>
      <c r="F25" s="14"/>
    </row>
    <row r="26" spans="1:6">
      <c r="A26" s="15" t="s">
        <v>25</v>
      </c>
      <c r="B26" s="11">
        <f t="shared" si="0"/>
        <v>0</v>
      </c>
      <c r="C26" s="13">
        <f t="shared" ref="C26:E26" si="9">SUM(C27:C27)</f>
        <v>0</v>
      </c>
      <c r="D26" s="13">
        <f t="shared" si="9"/>
        <v>0</v>
      </c>
      <c r="E26" s="13">
        <f t="shared" si="9"/>
        <v>0</v>
      </c>
      <c r="F26" s="14"/>
    </row>
    <row r="27" spans="1:6">
      <c r="A27" s="18" t="s">
        <v>26</v>
      </c>
      <c r="B27" s="19">
        <f t="shared" si="0"/>
        <v>0</v>
      </c>
      <c r="C27" s="20"/>
      <c r="D27" s="20"/>
      <c r="E27" s="20"/>
      <c r="F27" s="21"/>
    </row>
    <row r="28" spans="1:6">
      <c r="A28" s="15" t="s">
        <v>27</v>
      </c>
      <c r="B28" s="11">
        <f t="shared" si="0"/>
        <v>250</v>
      </c>
      <c r="C28" s="13">
        <f t="shared" ref="C28:E28" si="10">SUM(C29)</f>
        <v>0</v>
      </c>
      <c r="D28" s="13">
        <f t="shared" si="10"/>
        <v>100</v>
      </c>
      <c r="E28" s="13">
        <f t="shared" si="10"/>
        <v>150</v>
      </c>
      <c r="F28" s="14"/>
    </row>
    <row r="29" ht="14.25" spans="1:6">
      <c r="A29" s="16" t="s">
        <v>28</v>
      </c>
      <c r="B29" s="11">
        <f t="shared" si="0"/>
        <v>250</v>
      </c>
      <c r="C29" s="13"/>
      <c r="D29" s="13">
        <v>100</v>
      </c>
      <c r="E29" s="13">
        <v>150</v>
      </c>
      <c r="F29" s="22"/>
    </row>
    <row r="30" spans="1:6">
      <c r="A30" s="15" t="s">
        <v>29</v>
      </c>
      <c r="B30" s="11">
        <f t="shared" si="0"/>
        <v>4708</v>
      </c>
      <c r="C30" s="13">
        <f t="shared" ref="C30:E30" si="11">SUM(C31,C35,C37,C39)</f>
        <v>4278</v>
      </c>
      <c r="D30" s="13">
        <f t="shared" si="11"/>
        <v>280</v>
      </c>
      <c r="E30" s="13">
        <f t="shared" si="11"/>
        <v>150</v>
      </c>
      <c r="F30" s="23"/>
    </row>
    <row r="31" spans="1:6">
      <c r="A31" s="15" t="s">
        <v>30</v>
      </c>
      <c r="B31" s="11">
        <f t="shared" si="0"/>
        <v>4323</v>
      </c>
      <c r="C31" s="13">
        <f t="shared" ref="C31:E31" si="12">SUM(C32:C34)</f>
        <v>4183</v>
      </c>
      <c r="D31" s="13">
        <f t="shared" si="12"/>
        <v>0</v>
      </c>
      <c r="E31" s="13">
        <f t="shared" si="12"/>
        <v>140</v>
      </c>
      <c r="F31" s="24"/>
    </row>
    <row r="32" spans="1:6">
      <c r="A32" s="16" t="s">
        <v>31</v>
      </c>
      <c r="B32" s="11">
        <f t="shared" si="0"/>
        <v>0</v>
      </c>
      <c r="C32" s="13"/>
      <c r="D32" s="13"/>
      <c r="E32" s="13"/>
      <c r="F32" s="24"/>
    </row>
    <row r="33" spans="1:6">
      <c r="A33" s="16" t="s">
        <v>32</v>
      </c>
      <c r="B33" s="11">
        <f t="shared" si="0"/>
        <v>1663</v>
      </c>
      <c r="C33" s="13">
        <v>1593</v>
      </c>
      <c r="D33" s="13"/>
      <c r="E33" s="13">
        <v>70</v>
      </c>
      <c r="F33" s="24"/>
    </row>
    <row r="34" spans="1:6">
      <c r="A34" s="16" t="s">
        <v>33</v>
      </c>
      <c r="B34" s="11">
        <f t="shared" si="0"/>
        <v>2660</v>
      </c>
      <c r="C34" s="13">
        <v>2590</v>
      </c>
      <c r="D34" s="13"/>
      <c r="E34" s="13">
        <v>70</v>
      </c>
      <c r="F34" s="24"/>
    </row>
    <row r="35" spans="1:6">
      <c r="A35" s="15" t="s">
        <v>34</v>
      </c>
      <c r="B35" s="11">
        <f t="shared" si="0"/>
        <v>105</v>
      </c>
      <c r="C35" s="13">
        <f t="shared" ref="C35:E35" si="13">SUM(C36:C36)</f>
        <v>95</v>
      </c>
      <c r="D35" s="13">
        <f t="shared" si="13"/>
        <v>0</v>
      </c>
      <c r="E35" s="13">
        <f t="shared" si="13"/>
        <v>10</v>
      </c>
      <c r="F35" s="24"/>
    </row>
    <row r="36" spans="1:6">
      <c r="A36" s="16" t="s">
        <v>35</v>
      </c>
      <c r="B36" s="11">
        <f t="shared" si="0"/>
        <v>105</v>
      </c>
      <c r="C36" s="13">
        <v>95</v>
      </c>
      <c r="D36" s="13"/>
      <c r="E36" s="13">
        <v>10</v>
      </c>
      <c r="F36" s="14"/>
    </row>
    <row r="37" spans="1:6">
      <c r="A37" s="15" t="s">
        <v>36</v>
      </c>
      <c r="B37" s="11">
        <f t="shared" si="0"/>
        <v>280</v>
      </c>
      <c r="C37" s="13">
        <f t="shared" ref="C37:E37" si="14">C38</f>
        <v>0</v>
      </c>
      <c r="D37" s="13">
        <f t="shared" si="14"/>
        <v>280</v>
      </c>
      <c r="E37" s="13">
        <f t="shared" si="14"/>
        <v>0</v>
      </c>
      <c r="F37" s="14"/>
    </row>
    <row r="38" spans="1:6">
      <c r="A38" s="16" t="s">
        <v>37</v>
      </c>
      <c r="B38" s="11">
        <f t="shared" si="0"/>
        <v>280</v>
      </c>
      <c r="C38" s="13"/>
      <c r="D38" s="13">
        <v>280</v>
      </c>
      <c r="E38" s="13"/>
      <c r="F38" s="14"/>
    </row>
    <row r="39" spans="1:6">
      <c r="A39" s="15" t="s">
        <v>38</v>
      </c>
      <c r="B39" s="11">
        <f t="shared" si="0"/>
        <v>0</v>
      </c>
      <c r="C39" s="13">
        <f t="shared" ref="C39:E39" si="15">C40</f>
        <v>0</v>
      </c>
      <c r="D39" s="13">
        <f t="shared" si="15"/>
        <v>0</v>
      </c>
      <c r="E39" s="13">
        <f t="shared" si="15"/>
        <v>0</v>
      </c>
      <c r="F39" s="14"/>
    </row>
    <row r="40" spans="1:6">
      <c r="A40" s="16" t="s">
        <v>39</v>
      </c>
      <c r="B40" s="11">
        <f t="shared" si="0"/>
        <v>0</v>
      </c>
      <c r="C40" s="13"/>
      <c r="D40" s="13"/>
      <c r="E40" s="13"/>
      <c r="F40" s="14"/>
    </row>
    <row r="41" spans="1:6">
      <c r="A41" s="15" t="s">
        <v>40</v>
      </c>
      <c r="B41" s="11">
        <f t="shared" si="0"/>
        <v>75</v>
      </c>
      <c r="C41" s="13">
        <f t="shared" ref="C41:E41" si="16">C42+C45</f>
        <v>0</v>
      </c>
      <c r="D41" s="13">
        <f t="shared" si="16"/>
        <v>0</v>
      </c>
      <c r="E41" s="13">
        <f t="shared" si="16"/>
        <v>75</v>
      </c>
      <c r="F41" s="14"/>
    </row>
    <row r="42" spans="1:6">
      <c r="A42" s="15" t="s">
        <v>41</v>
      </c>
      <c r="B42" s="11">
        <f t="shared" si="0"/>
        <v>75</v>
      </c>
      <c r="C42" s="13">
        <f t="shared" ref="C42:E42" si="17">SUM(C43:C44)</f>
        <v>0</v>
      </c>
      <c r="D42" s="13">
        <f t="shared" si="17"/>
        <v>0</v>
      </c>
      <c r="E42" s="13">
        <f t="shared" si="17"/>
        <v>75</v>
      </c>
      <c r="F42" s="14"/>
    </row>
    <row r="43" spans="1:6">
      <c r="A43" s="16" t="s">
        <v>42</v>
      </c>
      <c r="B43" s="11">
        <f t="shared" si="0"/>
        <v>0</v>
      </c>
      <c r="C43" s="13"/>
      <c r="D43" s="13"/>
      <c r="E43" s="13"/>
      <c r="F43" s="14"/>
    </row>
    <row r="44" spans="1:6">
      <c r="A44" s="16" t="s">
        <v>43</v>
      </c>
      <c r="B44" s="11">
        <f t="shared" si="0"/>
        <v>75</v>
      </c>
      <c r="C44" s="13"/>
      <c r="D44" s="13"/>
      <c r="E44" s="13">
        <v>75</v>
      </c>
      <c r="F44" s="14"/>
    </row>
    <row r="45" spans="1:6">
      <c r="A45" s="15" t="s">
        <v>44</v>
      </c>
      <c r="B45" s="11">
        <f t="shared" si="0"/>
        <v>0</v>
      </c>
      <c r="C45" s="13">
        <f t="shared" ref="C45:E45" si="18">SUM(C46)</f>
        <v>0</v>
      </c>
      <c r="D45" s="13">
        <f t="shared" si="18"/>
        <v>0</v>
      </c>
      <c r="E45" s="13">
        <f t="shared" si="18"/>
        <v>0</v>
      </c>
      <c r="F45" s="14"/>
    </row>
    <row r="46" spans="1:6">
      <c r="A46" s="16" t="s">
        <v>45</v>
      </c>
      <c r="B46" s="11"/>
      <c r="C46" s="13"/>
      <c r="D46" s="13"/>
      <c r="E46" s="13"/>
      <c r="F46" s="14"/>
    </row>
    <row r="47" spans="1:6">
      <c r="A47" s="15" t="s">
        <v>46</v>
      </c>
      <c r="B47" s="11">
        <f t="shared" ref="B47:B86" si="19">C47+E47+D47</f>
        <v>1729</v>
      </c>
      <c r="C47" s="13">
        <f t="shared" ref="C47:E47" si="20">C48+C51+C55+C60+C65+C67+C69+C71</f>
        <v>265</v>
      </c>
      <c r="D47" s="13">
        <f t="shared" si="20"/>
        <v>840</v>
      </c>
      <c r="E47" s="13">
        <f t="shared" si="20"/>
        <v>624</v>
      </c>
      <c r="F47" s="14"/>
    </row>
    <row r="48" spans="1:6">
      <c r="A48" s="15" t="s">
        <v>47</v>
      </c>
      <c r="B48" s="11">
        <f t="shared" si="19"/>
        <v>0</v>
      </c>
      <c r="C48" s="13">
        <f t="shared" ref="C48:E48" si="21">SUM(C49:C50)</f>
        <v>0</v>
      </c>
      <c r="D48" s="13">
        <f t="shared" si="21"/>
        <v>0</v>
      </c>
      <c r="E48" s="13">
        <f t="shared" si="21"/>
        <v>0</v>
      </c>
      <c r="F48" s="14"/>
    </row>
    <row r="49" spans="1:6">
      <c r="A49" s="16" t="s">
        <v>14</v>
      </c>
      <c r="B49" s="11">
        <f t="shared" si="19"/>
        <v>0</v>
      </c>
      <c r="C49" s="13"/>
      <c r="D49" s="13"/>
      <c r="E49" s="13"/>
      <c r="F49" s="14"/>
    </row>
    <row r="50" spans="1:6">
      <c r="A50" s="16" t="s">
        <v>48</v>
      </c>
      <c r="B50" s="11">
        <f t="shared" si="19"/>
        <v>0</v>
      </c>
      <c r="C50" s="13"/>
      <c r="D50" s="13"/>
      <c r="E50" s="13"/>
      <c r="F50" s="14"/>
    </row>
    <row r="51" spans="1:6">
      <c r="A51" s="15" t="s">
        <v>49</v>
      </c>
      <c r="B51" s="11">
        <f t="shared" si="19"/>
        <v>1054</v>
      </c>
      <c r="C51" s="13">
        <f t="shared" ref="C51:E51" si="22">SUM(C52:C54)</f>
        <v>0</v>
      </c>
      <c r="D51" s="13">
        <f t="shared" si="22"/>
        <v>685</v>
      </c>
      <c r="E51" s="13">
        <f t="shared" si="22"/>
        <v>369</v>
      </c>
      <c r="F51" s="14"/>
    </row>
    <row r="52" spans="1:6">
      <c r="A52" s="16" t="s">
        <v>14</v>
      </c>
      <c r="B52" s="11">
        <f t="shared" si="19"/>
        <v>0</v>
      </c>
      <c r="C52" s="13"/>
      <c r="D52" s="13"/>
      <c r="E52" s="13"/>
      <c r="F52" s="14"/>
    </row>
    <row r="53" spans="1:6">
      <c r="A53" s="16" t="s">
        <v>50</v>
      </c>
      <c r="B53" s="11">
        <f t="shared" si="19"/>
        <v>1026</v>
      </c>
      <c r="C53" s="13"/>
      <c r="D53" s="13">
        <v>685</v>
      </c>
      <c r="E53" s="13">
        <v>341</v>
      </c>
      <c r="F53" s="14"/>
    </row>
    <row r="54" spans="1:6">
      <c r="A54" s="16" t="s">
        <v>51</v>
      </c>
      <c r="B54" s="11">
        <f t="shared" si="19"/>
        <v>28</v>
      </c>
      <c r="C54" s="13"/>
      <c r="D54" s="13"/>
      <c r="E54" s="13">
        <v>28</v>
      </c>
      <c r="F54" s="14"/>
    </row>
    <row r="55" spans="1:6">
      <c r="A55" s="15" t="s">
        <v>52</v>
      </c>
      <c r="B55" s="11">
        <f t="shared" si="19"/>
        <v>265</v>
      </c>
      <c r="C55" s="13">
        <f t="shared" ref="C55:E55" si="23">SUM(C56:C59)</f>
        <v>265</v>
      </c>
      <c r="D55" s="13">
        <f t="shared" si="23"/>
        <v>0</v>
      </c>
      <c r="E55" s="13">
        <f t="shared" si="23"/>
        <v>0</v>
      </c>
      <c r="F55" s="14"/>
    </row>
    <row r="56" spans="1:6">
      <c r="A56" s="16" t="s">
        <v>53</v>
      </c>
      <c r="B56" s="11">
        <f t="shared" si="19"/>
        <v>30</v>
      </c>
      <c r="C56" s="13">
        <v>30</v>
      </c>
      <c r="D56" s="13"/>
      <c r="E56" s="13"/>
      <c r="F56" s="14"/>
    </row>
    <row r="57" spans="1:6">
      <c r="A57" s="16" t="s">
        <v>54</v>
      </c>
      <c r="B57" s="11">
        <f t="shared" si="19"/>
        <v>25</v>
      </c>
      <c r="C57" s="13">
        <v>25</v>
      </c>
      <c r="D57" s="13"/>
      <c r="E57" s="13"/>
      <c r="F57" s="14"/>
    </row>
    <row r="58" spans="1:6">
      <c r="A58" s="16" t="s">
        <v>55</v>
      </c>
      <c r="B58" s="11">
        <f t="shared" si="19"/>
        <v>140</v>
      </c>
      <c r="C58" s="13">
        <v>140</v>
      </c>
      <c r="D58" s="13"/>
      <c r="E58" s="13"/>
      <c r="F58" s="14"/>
    </row>
    <row r="59" spans="1:6">
      <c r="A59" s="16" t="s">
        <v>56</v>
      </c>
      <c r="B59" s="11">
        <f t="shared" si="19"/>
        <v>70</v>
      </c>
      <c r="C59" s="13">
        <v>70</v>
      </c>
      <c r="D59" s="13"/>
      <c r="E59" s="13"/>
      <c r="F59" s="14"/>
    </row>
    <row r="60" spans="1:6">
      <c r="A60" s="15" t="s">
        <v>57</v>
      </c>
      <c r="B60" s="11">
        <f t="shared" si="19"/>
        <v>0</v>
      </c>
      <c r="C60" s="13">
        <f t="shared" ref="C60:E60" si="24">SUM(C61:C64)</f>
        <v>0</v>
      </c>
      <c r="D60" s="13">
        <f t="shared" si="24"/>
        <v>0</v>
      </c>
      <c r="E60" s="13">
        <f t="shared" si="24"/>
        <v>0</v>
      </c>
      <c r="F60" s="14"/>
    </row>
    <row r="61" spans="1:6">
      <c r="A61" s="16" t="s">
        <v>58</v>
      </c>
      <c r="B61" s="11">
        <f t="shared" si="19"/>
        <v>0</v>
      </c>
      <c r="C61" s="13"/>
      <c r="D61" s="13"/>
      <c r="E61" s="13"/>
      <c r="F61" s="14"/>
    </row>
    <row r="62" spans="1:6">
      <c r="A62" s="16" t="s">
        <v>59</v>
      </c>
      <c r="B62" s="11">
        <f t="shared" si="19"/>
        <v>0</v>
      </c>
      <c r="C62" s="13"/>
      <c r="D62" s="13"/>
      <c r="E62" s="13"/>
      <c r="F62" s="14"/>
    </row>
    <row r="63" spans="1:6">
      <c r="A63" s="16" t="s">
        <v>60</v>
      </c>
      <c r="B63" s="11">
        <f t="shared" si="19"/>
        <v>0</v>
      </c>
      <c r="C63" s="11"/>
      <c r="D63" s="11"/>
      <c r="E63" s="13"/>
      <c r="F63" s="14"/>
    </row>
    <row r="64" spans="1:6">
      <c r="A64" s="16" t="s">
        <v>61</v>
      </c>
      <c r="B64" s="11">
        <f t="shared" si="19"/>
        <v>0</v>
      </c>
      <c r="C64" s="13"/>
      <c r="D64" s="13"/>
      <c r="E64" s="13"/>
      <c r="F64" s="14"/>
    </row>
    <row r="65" spans="1:6">
      <c r="A65" s="15" t="s">
        <v>62</v>
      </c>
      <c r="B65" s="11">
        <f t="shared" si="19"/>
        <v>285</v>
      </c>
      <c r="C65" s="13">
        <f t="shared" ref="C65:E65" si="25">SUM(C66:C66)</f>
        <v>0</v>
      </c>
      <c r="D65" s="13">
        <f t="shared" si="25"/>
        <v>35</v>
      </c>
      <c r="E65" s="13">
        <f t="shared" si="25"/>
        <v>250</v>
      </c>
      <c r="F65" s="14"/>
    </row>
    <row r="66" spans="1:6">
      <c r="A66" s="16" t="s">
        <v>63</v>
      </c>
      <c r="B66" s="11">
        <f t="shared" si="19"/>
        <v>285</v>
      </c>
      <c r="C66" s="13"/>
      <c r="D66" s="13">
        <v>35</v>
      </c>
      <c r="E66" s="13">
        <v>250</v>
      </c>
      <c r="F66" s="14"/>
    </row>
    <row r="67" spans="1:6">
      <c r="A67" s="16" t="s">
        <v>64</v>
      </c>
      <c r="B67" s="11">
        <f t="shared" si="19"/>
        <v>0</v>
      </c>
      <c r="C67" s="13">
        <f t="shared" ref="C67:E67" si="26">C68</f>
        <v>0</v>
      </c>
      <c r="D67" s="13">
        <f t="shared" si="26"/>
        <v>0</v>
      </c>
      <c r="E67" s="13">
        <f t="shared" si="26"/>
        <v>0</v>
      </c>
      <c r="F67" s="14"/>
    </row>
    <row r="68" spans="1:6">
      <c r="A68" s="16" t="s">
        <v>65</v>
      </c>
      <c r="B68" s="11">
        <f t="shared" si="19"/>
        <v>0</v>
      </c>
      <c r="C68" s="13"/>
      <c r="D68" s="13"/>
      <c r="E68" s="13"/>
      <c r="F68" s="14"/>
    </row>
    <row r="69" spans="1:6">
      <c r="A69" s="16" t="s">
        <v>66</v>
      </c>
      <c r="B69" s="11">
        <f t="shared" si="19"/>
        <v>0</v>
      </c>
      <c r="C69" s="13">
        <f t="shared" ref="C69:E69" si="27">C70</f>
        <v>0</v>
      </c>
      <c r="D69" s="13">
        <f t="shared" si="27"/>
        <v>0</v>
      </c>
      <c r="E69" s="13">
        <f t="shared" si="27"/>
        <v>0</v>
      </c>
      <c r="F69" s="14"/>
    </row>
    <row r="70" spans="1:6">
      <c r="A70" s="16" t="s">
        <v>67</v>
      </c>
      <c r="B70" s="11">
        <f t="shared" si="19"/>
        <v>0</v>
      </c>
      <c r="C70" s="13"/>
      <c r="D70" s="13"/>
      <c r="E70" s="13"/>
      <c r="F70" s="14"/>
    </row>
    <row r="71" spans="1:6">
      <c r="A71" s="15" t="s">
        <v>68</v>
      </c>
      <c r="B71" s="11">
        <f t="shared" si="19"/>
        <v>125</v>
      </c>
      <c r="C71" s="13"/>
      <c r="D71" s="13">
        <v>120</v>
      </c>
      <c r="E71" s="13">
        <v>5</v>
      </c>
      <c r="F71" s="14"/>
    </row>
    <row r="72" spans="1:6">
      <c r="A72" s="15" t="s">
        <v>69</v>
      </c>
      <c r="B72" s="11">
        <f t="shared" si="19"/>
        <v>45</v>
      </c>
      <c r="C72" s="13">
        <f t="shared" ref="C72:E72" si="28">C73+C75</f>
        <v>0</v>
      </c>
      <c r="D72" s="13">
        <f t="shared" si="28"/>
        <v>10</v>
      </c>
      <c r="E72" s="13">
        <f t="shared" si="28"/>
        <v>35</v>
      </c>
      <c r="F72" s="14"/>
    </row>
    <row r="73" spans="1:6">
      <c r="A73" s="15" t="s">
        <v>70</v>
      </c>
      <c r="B73" s="11">
        <f t="shared" si="19"/>
        <v>45</v>
      </c>
      <c r="C73" s="13">
        <f t="shared" ref="C73:E73" si="29">SUM(C74:C74)</f>
        <v>0</v>
      </c>
      <c r="D73" s="13">
        <f t="shared" si="29"/>
        <v>10</v>
      </c>
      <c r="E73" s="13">
        <f t="shared" si="29"/>
        <v>35</v>
      </c>
      <c r="F73" s="14"/>
    </row>
    <row r="74" spans="1:6">
      <c r="A74" s="16" t="s">
        <v>71</v>
      </c>
      <c r="B74" s="11">
        <f t="shared" si="19"/>
        <v>45</v>
      </c>
      <c r="C74" s="13"/>
      <c r="D74" s="13">
        <v>10</v>
      </c>
      <c r="E74" s="13">
        <v>35</v>
      </c>
      <c r="F74" s="14"/>
    </row>
    <row r="75" spans="1:6">
      <c r="A75" s="15" t="s">
        <v>72</v>
      </c>
      <c r="B75" s="11">
        <f t="shared" si="19"/>
        <v>0</v>
      </c>
      <c r="C75" s="13"/>
      <c r="D75" s="13"/>
      <c r="E75" s="13"/>
      <c r="F75" s="14"/>
    </row>
    <row r="76" spans="1:6">
      <c r="A76" s="15" t="s">
        <v>73</v>
      </c>
      <c r="B76" s="11">
        <f t="shared" si="19"/>
        <v>5714</v>
      </c>
      <c r="C76" s="13">
        <f t="shared" ref="C76:E76" si="30">C77+C81+C83+C85</f>
        <v>432</v>
      </c>
      <c r="D76" s="13">
        <f t="shared" si="30"/>
        <v>716</v>
      </c>
      <c r="E76" s="13">
        <f t="shared" si="30"/>
        <v>4566</v>
      </c>
      <c r="F76" s="14"/>
    </row>
    <row r="77" spans="1:6">
      <c r="A77" s="15" t="s">
        <v>74</v>
      </c>
      <c r="B77" s="11">
        <f t="shared" si="19"/>
        <v>1736</v>
      </c>
      <c r="C77" s="13">
        <f t="shared" ref="C77:E77" si="31">SUM(C78:C80)</f>
        <v>432</v>
      </c>
      <c r="D77" s="13">
        <f t="shared" si="31"/>
        <v>106</v>
      </c>
      <c r="E77" s="13">
        <f t="shared" si="31"/>
        <v>1198</v>
      </c>
      <c r="F77" s="14"/>
    </row>
    <row r="78" spans="1:6">
      <c r="A78" s="16" t="s">
        <v>14</v>
      </c>
      <c r="B78" s="11">
        <f t="shared" si="19"/>
        <v>0</v>
      </c>
      <c r="C78" s="13"/>
      <c r="D78" s="13"/>
      <c r="E78" s="13"/>
      <c r="F78" s="14"/>
    </row>
    <row r="79" spans="1:6">
      <c r="A79" s="16" t="s">
        <v>75</v>
      </c>
      <c r="B79" s="11">
        <f t="shared" si="19"/>
        <v>796</v>
      </c>
      <c r="C79" s="13">
        <v>432</v>
      </c>
      <c r="D79" s="13">
        <v>78</v>
      </c>
      <c r="E79" s="13">
        <v>286</v>
      </c>
      <c r="F79" s="14"/>
    </row>
    <row r="80" spans="1:6">
      <c r="A80" s="16" t="s">
        <v>76</v>
      </c>
      <c r="B80" s="11">
        <f t="shared" si="19"/>
        <v>940</v>
      </c>
      <c r="C80" s="13"/>
      <c r="D80" s="13">
        <v>28</v>
      </c>
      <c r="E80" s="13">
        <v>912</v>
      </c>
      <c r="F80" s="14"/>
    </row>
    <row r="81" spans="1:6">
      <c r="A81" s="15" t="s">
        <v>77</v>
      </c>
      <c r="B81" s="11">
        <f t="shared" si="19"/>
        <v>2480</v>
      </c>
      <c r="C81" s="13">
        <f t="shared" ref="C81:E81" si="32">SUM(C82:C82)</f>
        <v>0</v>
      </c>
      <c r="D81" s="13">
        <f t="shared" si="32"/>
        <v>40</v>
      </c>
      <c r="E81" s="13">
        <f t="shared" si="32"/>
        <v>2440</v>
      </c>
      <c r="F81" s="14"/>
    </row>
    <row r="82" spans="1:6">
      <c r="A82" s="16" t="s">
        <v>78</v>
      </c>
      <c r="B82" s="11">
        <f t="shared" si="19"/>
        <v>2480</v>
      </c>
      <c r="C82" s="13"/>
      <c r="D82" s="13">
        <v>40</v>
      </c>
      <c r="E82" s="13">
        <v>2440</v>
      </c>
      <c r="F82" s="14"/>
    </row>
    <row r="83" spans="1:6">
      <c r="A83" s="15" t="s">
        <v>79</v>
      </c>
      <c r="B83" s="11">
        <f t="shared" si="19"/>
        <v>1443</v>
      </c>
      <c r="C83" s="13">
        <f t="shared" ref="C83:E83" si="33">SUM(C84)</f>
        <v>0</v>
      </c>
      <c r="D83" s="13">
        <f t="shared" si="33"/>
        <v>534</v>
      </c>
      <c r="E83" s="13">
        <f t="shared" si="33"/>
        <v>909</v>
      </c>
      <c r="F83" s="14"/>
    </row>
    <row r="84" spans="1:6">
      <c r="A84" s="16" t="s">
        <v>80</v>
      </c>
      <c r="B84" s="11">
        <f t="shared" si="19"/>
        <v>1443</v>
      </c>
      <c r="C84" s="13"/>
      <c r="D84" s="13">
        <v>534</v>
      </c>
      <c r="E84" s="13">
        <v>909</v>
      </c>
      <c r="F84" s="14"/>
    </row>
    <row r="85" spans="1:6">
      <c r="A85" s="15" t="s">
        <v>81</v>
      </c>
      <c r="B85" s="11">
        <f t="shared" si="19"/>
        <v>55</v>
      </c>
      <c r="C85" s="13">
        <f t="shared" ref="C85:E85" si="34">SUM(C86)</f>
        <v>0</v>
      </c>
      <c r="D85" s="13">
        <f t="shared" si="34"/>
        <v>36</v>
      </c>
      <c r="E85" s="13">
        <f t="shared" si="34"/>
        <v>19</v>
      </c>
      <c r="F85" s="14"/>
    </row>
    <row r="86" spans="1:6">
      <c r="A86" s="16" t="s">
        <v>82</v>
      </c>
      <c r="B86" s="11">
        <f t="shared" si="19"/>
        <v>55</v>
      </c>
      <c r="C86" s="13"/>
      <c r="D86" s="13">
        <v>36</v>
      </c>
      <c r="E86" s="13">
        <v>19</v>
      </c>
      <c r="F86" s="14"/>
    </row>
    <row r="87" spans="1:6">
      <c r="A87" s="15" t="s">
        <v>83</v>
      </c>
      <c r="B87" s="11">
        <f t="shared" ref="B87:E87" si="35">B88+B92+B95+B98+B100</f>
        <v>1127</v>
      </c>
      <c r="C87" s="13">
        <f t="shared" si="35"/>
        <v>0</v>
      </c>
      <c r="D87" s="13">
        <f t="shared" si="35"/>
        <v>297</v>
      </c>
      <c r="E87" s="13">
        <f t="shared" si="35"/>
        <v>830</v>
      </c>
      <c r="F87" s="14"/>
    </row>
    <row r="88" spans="1:6">
      <c r="A88" s="15" t="s">
        <v>84</v>
      </c>
      <c r="B88" s="11">
        <f t="shared" ref="B88:B100" si="36">C88+E88+D88</f>
        <v>367</v>
      </c>
      <c r="C88" s="25">
        <f t="shared" ref="C88:E88" si="37">SUM(C89:C91)</f>
        <v>0</v>
      </c>
      <c r="D88" s="25">
        <f t="shared" si="37"/>
        <v>212</v>
      </c>
      <c r="E88" s="25">
        <f t="shared" si="37"/>
        <v>155</v>
      </c>
      <c r="F88" s="14"/>
    </row>
    <row r="89" spans="1:6">
      <c r="A89" s="16" t="s">
        <v>85</v>
      </c>
      <c r="B89" s="11">
        <f t="shared" si="36"/>
        <v>0</v>
      </c>
      <c r="C89" s="13"/>
      <c r="D89" s="13"/>
      <c r="E89" s="13"/>
      <c r="F89" s="14"/>
    </row>
    <row r="90" spans="1:6">
      <c r="A90" s="16" t="s">
        <v>86</v>
      </c>
      <c r="B90" s="11">
        <f t="shared" si="36"/>
        <v>0</v>
      </c>
      <c r="C90" s="13"/>
      <c r="D90" s="13"/>
      <c r="E90" s="13"/>
      <c r="F90" s="14"/>
    </row>
    <row r="91" spans="1:6">
      <c r="A91" s="16" t="s">
        <v>87</v>
      </c>
      <c r="B91" s="11">
        <f t="shared" si="36"/>
        <v>367</v>
      </c>
      <c r="C91" s="13"/>
      <c r="D91" s="13">
        <v>212</v>
      </c>
      <c r="E91" s="13">
        <v>155</v>
      </c>
      <c r="F91" s="14"/>
    </row>
    <row r="92" spans="1:6">
      <c r="A92" s="15" t="s">
        <v>88</v>
      </c>
      <c r="B92" s="11">
        <f t="shared" si="36"/>
        <v>70</v>
      </c>
      <c r="C92" s="13">
        <f t="shared" ref="C92:E92" si="38">SUM(C93:C94)</f>
        <v>0</v>
      </c>
      <c r="D92" s="13">
        <f t="shared" si="38"/>
        <v>0</v>
      </c>
      <c r="E92" s="13">
        <f t="shared" si="38"/>
        <v>70</v>
      </c>
      <c r="F92" s="14"/>
    </row>
    <row r="93" spans="1:6">
      <c r="A93" s="16" t="s">
        <v>85</v>
      </c>
      <c r="B93" s="11">
        <f t="shared" si="36"/>
        <v>0</v>
      </c>
      <c r="C93" s="13"/>
      <c r="D93" s="13"/>
      <c r="E93" s="13"/>
      <c r="F93" s="14"/>
    </row>
    <row r="94" spans="1:6">
      <c r="A94" s="16" t="s">
        <v>89</v>
      </c>
      <c r="B94" s="11">
        <f t="shared" si="36"/>
        <v>70</v>
      </c>
      <c r="C94" s="13"/>
      <c r="D94" s="13"/>
      <c r="E94" s="13">
        <v>70</v>
      </c>
      <c r="F94" s="14"/>
    </row>
    <row r="95" spans="1:6">
      <c r="A95" s="15" t="s">
        <v>90</v>
      </c>
      <c r="B95" s="11">
        <f t="shared" si="36"/>
        <v>680</v>
      </c>
      <c r="C95" s="13">
        <f t="shared" ref="C95:E95" si="39">SUM(C96:C97)</f>
        <v>0</v>
      </c>
      <c r="D95" s="13">
        <f t="shared" si="39"/>
        <v>85</v>
      </c>
      <c r="E95" s="13">
        <f t="shared" si="39"/>
        <v>595</v>
      </c>
      <c r="F95" s="14"/>
    </row>
    <row r="96" spans="1:6">
      <c r="A96" s="16" t="s">
        <v>14</v>
      </c>
      <c r="B96" s="11">
        <f t="shared" si="36"/>
        <v>0</v>
      </c>
      <c r="C96" s="13"/>
      <c r="D96" s="13"/>
      <c r="E96" s="13"/>
      <c r="F96" s="14"/>
    </row>
    <row r="97" spans="1:6">
      <c r="A97" s="16" t="s">
        <v>91</v>
      </c>
      <c r="B97" s="11">
        <f t="shared" si="36"/>
        <v>680</v>
      </c>
      <c r="C97" s="11"/>
      <c r="D97" s="13">
        <v>85</v>
      </c>
      <c r="E97" s="13">
        <v>595</v>
      </c>
      <c r="F97" s="14"/>
    </row>
    <row r="98" spans="1:6">
      <c r="A98" s="15" t="s">
        <v>92</v>
      </c>
      <c r="B98" s="11">
        <f t="shared" si="36"/>
        <v>0</v>
      </c>
      <c r="C98" s="13">
        <f t="shared" ref="C98:E98" si="40">C99</f>
        <v>0</v>
      </c>
      <c r="D98" s="13">
        <f t="shared" si="40"/>
        <v>0</v>
      </c>
      <c r="E98" s="13">
        <f t="shared" si="40"/>
        <v>0</v>
      </c>
      <c r="F98" s="14"/>
    </row>
    <row r="99" spans="1:6">
      <c r="A99" s="16" t="s">
        <v>93</v>
      </c>
      <c r="B99" s="11">
        <f t="shared" si="36"/>
        <v>0</v>
      </c>
      <c r="C99" s="13"/>
      <c r="D99" s="13"/>
      <c r="E99" s="13"/>
      <c r="F99" s="14"/>
    </row>
    <row r="100" spans="1:6">
      <c r="A100" s="15" t="s">
        <v>94</v>
      </c>
      <c r="B100" s="11">
        <f t="shared" si="36"/>
        <v>10</v>
      </c>
      <c r="C100" s="13">
        <f t="shared" ref="C100:E100" si="41">SUM(C101)</f>
        <v>0</v>
      </c>
      <c r="D100" s="13">
        <f t="shared" si="41"/>
        <v>0</v>
      </c>
      <c r="E100" s="13">
        <f t="shared" si="41"/>
        <v>10</v>
      </c>
      <c r="F100" s="14"/>
    </row>
    <row r="101" spans="1:6">
      <c r="A101" s="16" t="s">
        <v>95</v>
      </c>
      <c r="B101" s="11"/>
      <c r="C101" s="13"/>
      <c r="D101" s="13"/>
      <c r="E101" s="13">
        <v>10</v>
      </c>
      <c r="F101" s="14"/>
    </row>
    <row r="102" spans="1:6">
      <c r="A102" s="15" t="s">
        <v>96</v>
      </c>
      <c r="B102" s="11">
        <f t="shared" ref="B102:B109" si="42">C102+E102+D102</f>
        <v>0</v>
      </c>
      <c r="C102" s="13">
        <f t="shared" ref="C102:E102" si="43">C103</f>
        <v>0</v>
      </c>
      <c r="D102" s="13">
        <f t="shared" si="43"/>
        <v>0</v>
      </c>
      <c r="E102" s="13">
        <f t="shared" si="43"/>
        <v>0</v>
      </c>
      <c r="F102" s="14"/>
    </row>
    <row r="103" spans="1:6">
      <c r="A103" s="15" t="s">
        <v>97</v>
      </c>
      <c r="B103" s="11">
        <f t="shared" si="42"/>
        <v>0</v>
      </c>
      <c r="C103" s="13"/>
      <c r="D103" s="13"/>
      <c r="E103" s="13"/>
      <c r="F103" s="14"/>
    </row>
    <row r="104" spans="1:6">
      <c r="A104" s="15" t="s">
        <v>98</v>
      </c>
      <c r="B104" s="11">
        <f t="shared" si="42"/>
        <v>0</v>
      </c>
      <c r="C104" s="13">
        <f t="shared" ref="C104:E104" si="44">C105</f>
        <v>0</v>
      </c>
      <c r="D104" s="13">
        <f t="shared" si="44"/>
        <v>0</v>
      </c>
      <c r="E104" s="13">
        <f t="shared" si="44"/>
        <v>0</v>
      </c>
      <c r="F104" s="14"/>
    </row>
    <row r="105" spans="1:6">
      <c r="A105" s="15" t="s">
        <v>97</v>
      </c>
      <c r="B105" s="11">
        <f t="shared" si="42"/>
        <v>0</v>
      </c>
      <c r="C105" s="13"/>
      <c r="D105" s="13"/>
      <c r="E105" s="13"/>
      <c r="F105" s="14"/>
    </row>
    <row r="106" spans="1:6">
      <c r="A106" s="15" t="s">
        <v>99</v>
      </c>
      <c r="B106" s="11">
        <f t="shared" si="42"/>
        <v>610</v>
      </c>
      <c r="C106" s="13">
        <f t="shared" ref="C106:E106" si="45">C107</f>
        <v>610</v>
      </c>
      <c r="D106" s="13">
        <f t="shared" si="45"/>
        <v>0</v>
      </c>
      <c r="E106" s="13">
        <f t="shared" si="45"/>
        <v>0</v>
      </c>
      <c r="F106" s="14"/>
    </row>
    <row r="107" spans="1:6">
      <c r="A107" s="16" t="s">
        <v>100</v>
      </c>
      <c r="B107" s="11">
        <f t="shared" si="42"/>
        <v>610</v>
      </c>
      <c r="C107" s="13">
        <v>610</v>
      </c>
      <c r="D107" s="13"/>
      <c r="E107" s="13"/>
      <c r="F107" s="14"/>
    </row>
    <row r="108" spans="1:6">
      <c r="A108" s="15" t="s">
        <v>101</v>
      </c>
      <c r="B108" s="11">
        <f t="shared" si="42"/>
        <v>500</v>
      </c>
      <c r="C108" s="13"/>
      <c r="D108" s="13">
        <v>300</v>
      </c>
      <c r="E108" s="13">
        <v>200</v>
      </c>
      <c r="F108" s="14"/>
    </row>
    <row r="109" spans="1:6">
      <c r="A109" s="15" t="s">
        <v>102</v>
      </c>
      <c r="B109" s="11">
        <f t="shared" si="42"/>
        <v>160</v>
      </c>
      <c r="C109" s="13"/>
      <c r="D109" s="13"/>
      <c r="E109" s="13">
        <v>160</v>
      </c>
      <c r="F109" s="14"/>
    </row>
  </sheetData>
  <mergeCells count="7">
    <mergeCell ref="A1:F1"/>
    <mergeCell ref="C3:D3"/>
    <mergeCell ref="A3:A4"/>
    <mergeCell ref="B3:B4"/>
    <mergeCell ref="E3:E4"/>
    <mergeCell ref="F3:F4"/>
    <mergeCell ref="F30:F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Wrz</cp:lastModifiedBy>
  <dcterms:created xsi:type="dcterms:W3CDTF">2020-04-09T02:42:00Z</dcterms:created>
  <dcterms:modified xsi:type="dcterms:W3CDTF">2020-04-09T02:47:26Z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