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70" windowHeight="9495"/>
  </bookViews>
  <sheets>
    <sheet name="全区国收" sheetId="1" r:id="rId1"/>
    <sheet name="全区国支" sheetId="2" r:id="rId2"/>
    <sheet name="开发国收" sheetId="3" r:id="rId3"/>
    <sheet name="开发国支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<sst xmlns="http://schemas.openxmlformats.org/spreadsheetml/2006/main" count="171" uniqueCount="78">
  <si>
    <t>表12</t>
  </si>
  <si>
    <t>2020年北仑全区国有资本经营预算收入预算调整表</t>
  </si>
  <si>
    <t>单位：万元</t>
  </si>
  <si>
    <t>序号</t>
  </si>
  <si>
    <t>项   目</t>
  </si>
  <si>
    <t>年初预算数</t>
  </si>
  <si>
    <t>调整预算数</t>
  </si>
  <si>
    <t>比年初预算数增减%</t>
  </si>
  <si>
    <t>比年初预算数增减额</t>
  </si>
  <si>
    <t>一</t>
  </si>
  <si>
    <t>本级收入</t>
  </si>
  <si>
    <t>（一）</t>
  </si>
  <si>
    <t>利润收入</t>
  </si>
  <si>
    <t>电力企业利润收入</t>
  </si>
  <si>
    <t>钢铁企业利润收入</t>
  </si>
  <si>
    <t>运输企业利润收入</t>
  </si>
  <si>
    <t>机械企业利润收入</t>
  </si>
  <si>
    <t>投资服务企业利润收入</t>
  </si>
  <si>
    <t>贸易企业利润收入</t>
  </si>
  <si>
    <t>建筑施工企业利润收入</t>
  </si>
  <si>
    <t>教育文化广播企业利润收入</t>
  </si>
  <si>
    <t>金融企业利润收入</t>
  </si>
  <si>
    <t>其他国有资本经营预算企业利润收入</t>
  </si>
  <si>
    <t>（二）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</si>
  <si>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</si>
  <si>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</si>
  <si>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</si>
  <si>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</si>
  <si>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（三）</t>
  </si>
  <si>
    <t>产权转让收入</t>
  </si>
  <si>
    <t>其他国有股减持收入</t>
  </si>
  <si>
    <t>国有股权、股份转让收入</t>
  </si>
  <si>
    <t>国有独资企业产权转让收入</t>
  </si>
  <si>
    <t>其他国有资本经营预算企业产权转让收入</t>
  </si>
  <si>
    <t>（四）</t>
  </si>
  <si>
    <t>清算收入</t>
  </si>
  <si>
    <t>国有股权、股份清算收入</t>
  </si>
  <si>
    <t>国有独资企业清算收入</t>
  </si>
  <si>
    <t>其他国有资本经营预算企业清算收入</t>
  </si>
  <si>
    <t>（五）</t>
  </si>
  <si>
    <t>其他国有资本经营预算收入</t>
  </si>
  <si>
    <t>二</t>
  </si>
  <si>
    <t>上年结余</t>
  </si>
  <si>
    <t>合   计</t>
  </si>
  <si>
    <t xml:space="preserve">表13   </t>
  </si>
  <si>
    <t>2020年北仑全区国有资本经营预算支出预算调整表</t>
  </si>
  <si>
    <t xml:space="preserve">     单位：万元</t>
  </si>
  <si>
    <t>本级支出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</si>
  <si>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</si>
  <si>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</si>
  <si>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</si>
  <si>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</si>
  <si>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</si>
  <si>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</si>
  <si>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</si>
  <si>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</si>
  <si>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</si>
  <si>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</si>
  <si>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</si>
  <si>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</si>
  <si>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</si>
  <si>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</si>
  <si>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</si>
  <si>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</si>
  <si>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</si>
  <si>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其他国有资本经营预算支出</t>
  </si>
  <si>
    <t>调出资金</t>
  </si>
  <si>
    <t>三</t>
  </si>
  <si>
    <t>结转下年</t>
  </si>
  <si>
    <t>支出合计</t>
  </si>
  <si>
    <t>表14</t>
  </si>
  <si>
    <t>2020年宁波经济技术开发区本级国有资本经营预算收入预算调整表</t>
  </si>
  <si>
    <t>表15</t>
  </si>
  <si>
    <t>2020年宁波经济技术开发区本级国有资本经营预算支出预算调整表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</si>
  <si>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单位：万元</t>
    </r>
  </si>
  <si>
    <t>备注</t>
  </si>
  <si>
    <t>5000万用于控股公司注资，1000万用于北仑投资控股集团有限公司注资，剩下129待使用</t>
  </si>
  <si>
    <t>偿还国债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</si>
</sst>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_ * #,##0_ ;_ * \-#,##0_ ;_ * &quot;-&quot;??_ ;_ @_ "/>
    <numFmt numFmtId="178" formatCode="0_ "/>
  </numFmts>
  <fonts count="2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name val="方正书宋简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5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 wrapText="1"/>
    </xf>
    <xf numFmtId="177" fontId="0" fillId="0" borderId="2" xfId="9" applyNumberFormat="1" applyFont="1" applyFill="1" applyBorder="1" applyAlignment="1">
      <alignment horizontal="right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2" fillId="0" borderId="2" xfId="5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justify" vertical="center" wrapText="1"/>
    </xf>
    <xf numFmtId="176" fontId="0" fillId="0" borderId="2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2" xfId="2" applyFont="1" applyFill="1" applyBorder="1" applyAlignment="1">
      <alignment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178" fontId="0" fillId="0" borderId="2" xfId="0" applyNumberFormat="1" applyFill="1" applyBorder="1" applyAlignment="1">
      <alignment vertical="center"/>
    </xf>
    <xf numFmtId="0" fontId="2" fillId="0" borderId="2" xfId="5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常规_2015年预算支出执行情况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6年预算支出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OneDrive\&#24037;&#20316;ing\&#39044;&#31639;&#12289;&#20915;&#31639;&#12289;&#35843;&#25972;&#39044;&#31639;&#12289;&#21322;&#24180;&#24230;\2020&#35843;&#25972;&#39044;&#31639;\&#35843;&#25972;&#39044;&#31639;\&#21271;&#20177;\5.2020&#24180;&#21271;&#20177;&#21306;&#22269;&#26377;&#36164;&#26412;&#32463;&#33829;&#39044;&#31639;&#35843;&#259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区国收"/>
      <sheetName val="全区国支"/>
      <sheetName val="北仑国收"/>
      <sheetName val="北仑国支"/>
    </sheetNames>
    <sheetDataSet>
      <sheetData sheetId="0"/>
      <sheetData sheetId="1"/>
      <sheetData sheetId="2">
        <row r="5">
          <cell r="D5">
            <v>861</v>
          </cell>
        </row>
        <row r="6">
          <cell r="D6">
            <v>861</v>
          </cell>
        </row>
        <row r="11">
          <cell r="D11">
            <v>438</v>
          </cell>
        </row>
        <row r="12">
          <cell r="D12">
            <v>113</v>
          </cell>
        </row>
        <row r="16">
          <cell r="D16">
            <v>310</v>
          </cell>
        </row>
        <row r="31">
          <cell r="D31">
            <v>355</v>
          </cell>
        </row>
        <row r="32">
          <cell r="D32">
            <v>1216</v>
          </cell>
        </row>
      </sheetData>
      <sheetData sheetId="3">
        <row r="5">
          <cell r="D5">
            <v>1216</v>
          </cell>
        </row>
        <row r="11">
          <cell r="D11">
            <v>1216</v>
          </cell>
        </row>
        <row r="19">
          <cell r="D19">
            <v>1216</v>
          </cell>
        </row>
        <row r="27">
          <cell r="D27">
            <v>1216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topLeftCell="A4" workbookViewId="0">
      <selection activeCell="H37" sqref="H37"/>
    </sheetView>
  </sheetViews>
  <sheetFormatPr defaultColWidth="9" defaultRowHeight="14.25" outlineLevelCol="5"/>
  <cols>
    <col min="1" max="1" width="7.2" style="1" customWidth="1"/>
    <col min="2" max="2" width="39.75" style="1" customWidth="1"/>
    <col min="3" max="3" width="11" style="1" customWidth="1"/>
    <col min="4" max="4" width="11.4" style="1" customWidth="1"/>
    <col min="5" max="5" width="10.625" style="1" customWidth="1"/>
    <col min="6" max="6" width="11.8" style="1" customWidth="1"/>
    <col min="7" max="16384" width="9" style="1"/>
  </cols>
  <sheetData>
    <row r="1" s="1" customFormat="1" spans="2:6">
      <c r="B1" s="26"/>
      <c r="F1" s="34" t="s">
        <v>0</v>
      </c>
    </row>
    <row r="2" s="1" customFormat="1" ht="20.25" spans="1:6">
      <c r="A2" s="27" t="s">
        <v>1</v>
      </c>
      <c r="B2" s="27"/>
      <c r="C2" s="27"/>
      <c r="D2" s="27"/>
      <c r="E2" s="27"/>
      <c r="F2" s="27"/>
    </row>
    <row r="3" s="1" customFormat="1" spans="1:6">
      <c r="A3" s="5"/>
      <c r="B3" s="28"/>
      <c r="C3" s="6"/>
      <c r="F3" s="28" t="s">
        <v>2</v>
      </c>
    </row>
    <row r="4" s="1" customFormat="1" ht="36" customHeight="1" spans="1:6">
      <c r="A4" s="8" t="s">
        <v>3</v>
      </c>
      <c r="B4" s="8" t="s">
        <v>4</v>
      </c>
      <c r="C4" s="14" t="s">
        <v>5</v>
      </c>
      <c r="D4" s="9" t="s">
        <v>6</v>
      </c>
      <c r="E4" s="9" t="s">
        <v>7</v>
      </c>
      <c r="F4" s="9" t="s">
        <v>8</v>
      </c>
    </row>
    <row r="5" s="1" customFormat="1" ht="24" customHeight="1" spans="1:6">
      <c r="A5" s="8" t="s">
        <v>9</v>
      </c>
      <c r="B5" s="20" t="s">
        <v>10</v>
      </c>
      <c r="C5" s="11">
        <v>8139.71</v>
      </c>
      <c r="D5" s="35">
        <f>开发国收!D5+[1]北仑国收!D5</f>
        <v>9081</v>
      </c>
      <c r="E5" s="21">
        <f>(D5/C5-1)*100</f>
        <v>11.5641712051166</v>
      </c>
      <c r="F5" s="35">
        <f>D5-C5</f>
        <v>941.29</v>
      </c>
    </row>
    <row r="6" s="1" customFormat="1" ht="24" customHeight="1" spans="1:6">
      <c r="A6" s="14" t="s">
        <v>11</v>
      </c>
      <c r="B6" s="20" t="s">
        <v>12</v>
      </c>
      <c r="C6" s="11">
        <v>660.71</v>
      </c>
      <c r="D6" s="35">
        <f>开发国收!D6+[1]北仑国收!D6</f>
        <v>861</v>
      </c>
      <c r="E6" s="21">
        <f>(D6/C6-1)*100</f>
        <v>30.3143587958408</v>
      </c>
      <c r="F6" s="35">
        <f>D6-C6</f>
        <v>200.29</v>
      </c>
    </row>
    <row r="7" s="1" customFormat="1" ht="24" customHeight="1" spans="1:6">
      <c r="A7" s="8">
        <v>1</v>
      </c>
      <c r="B7" s="20" t="s">
        <v>13</v>
      </c>
      <c r="C7" s="11"/>
      <c r="D7" s="35"/>
      <c r="E7" s="24"/>
      <c r="F7" s="35"/>
    </row>
    <row r="8" s="1" customFormat="1" ht="24" customHeight="1" spans="1:6">
      <c r="A8" s="8">
        <v>2</v>
      </c>
      <c r="B8" s="20" t="s">
        <v>14</v>
      </c>
      <c r="C8" s="11"/>
      <c r="D8" s="35"/>
      <c r="E8" s="24"/>
      <c r="F8" s="35"/>
    </row>
    <row r="9" s="1" customFormat="1" ht="24" customHeight="1" spans="1:6">
      <c r="A9" s="8">
        <v>3</v>
      </c>
      <c r="B9" s="20" t="s">
        <v>15</v>
      </c>
      <c r="C9" s="11"/>
      <c r="D9" s="35"/>
      <c r="E9" s="24"/>
      <c r="F9" s="35"/>
    </row>
    <row r="10" s="1" customFormat="1" ht="24" customHeight="1" spans="1:6">
      <c r="A10" s="8">
        <v>4</v>
      </c>
      <c r="B10" s="20" t="s">
        <v>16</v>
      </c>
      <c r="C10" s="11"/>
      <c r="D10" s="35"/>
      <c r="E10" s="24"/>
      <c r="F10" s="35"/>
    </row>
    <row r="11" s="1" customFormat="1" ht="24" customHeight="1" spans="1:6">
      <c r="A11" s="8">
        <v>5</v>
      </c>
      <c r="B11" s="22" t="s">
        <v>17</v>
      </c>
      <c r="C11" s="11">
        <v>385</v>
      </c>
      <c r="D11" s="35">
        <f>开发国收!D11+[1]北仑国收!D11</f>
        <v>438</v>
      </c>
      <c r="E11" s="21">
        <f>(D11/C11-1)*100</f>
        <v>13.7662337662338</v>
      </c>
      <c r="F11" s="35">
        <f>D11-C11</f>
        <v>53</v>
      </c>
    </row>
    <row r="12" s="1" customFormat="1" ht="24" customHeight="1" spans="1:6">
      <c r="A12" s="8">
        <v>6</v>
      </c>
      <c r="B12" s="22" t="s">
        <v>18</v>
      </c>
      <c r="C12" s="11">
        <v>82.08</v>
      </c>
      <c r="D12" s="35">
        <f>开发国收!D12+[1]北仑国收!D12</f>
        <v>113</v>
      </c>
      <c r="E12" s="21">
        <f>(D12/C12-1)*100</f>
        <v>37.6705653021443</v>
      </c>
      <c r="F12" s="35">
        <f>D12-C12</f>
        <v>30.92</v>
      </c>
    </row>
    <row r="13" s="1" customFormat="1" ht="24" customHeight="1" spans="1:6">
      <c r="A13" s="8">
        <v>7</v>
      </c>
      <c r="B13" s="22" t="s">
        <v>19</v>
      </c>
      <c r="C13" s="11"/>
      <c r="D13" s="35"/>
      <c r="E13" s="21"/>
      <c r="F13" s="35"/>
    </row>
    <row r="14" s="1" customFormat="1" ht="24" customHeight="1" spans="1:6">
      <c r="A14" s="8">
        <v>8</v>
      </c>
      <c r="B14" s="22" t="s">
        <v>20</v>
      </c>
      <c r="C14" s="11"/>
      <c r="D14" s="35"/>
      <c r="E14" s="21"/>
      <c r="F14" s="35"/>
    </row>
    <row r="15" s="1" customFormat="1" ht="24" customHeight="1" spans="1:6">
      <c r="A15" s="8">
        <v>9</v>
      </c>
      <c r="B15" s="20" t="s">
        <v>21</v>
      </c>
      <c r="C15" s="11"/>
      <c r="D15" s="35"/>
      <c r="E15" s="24"/>
      <c r="F15" s="35"/>
    </row>
    <row r="16" s="1" customFormat="1" ht="24" customHeight="1" spans="1:6">
      <c r="A16" s="8">
        <v>10</v>
      </c>
      <c r="B16" s="22" t="s">
        <v>22</v>
      </c>
      <c r="C16" s="11">
        <v>193.63</v>
      </c>
      <c r="D16" s="35">
        <f>开发国收!D16+[1]北仑国收!D16</f>
        <v>310</v>
      </c>
      <c r="E16" s="21">
        <f>(D16/C16-1)*100</f>
        <v>60.0991581882973</v>
      </c>
      <c r="F16" s="35">
        <f>D16-C16</f>
        <v>116.37</v>
      </c>
    </row>
    <row r="17" s="1" customFormat="1" ht="24" customHeight="1" spans="1:6">
      <c r="A17" s="14" t="s">
        <v>23</v>
      </c>
      <c r="B17" s="22" t="s">
        <v>24</v>
      </c>
      <c r="C17" s="11"/>
      <c r="D17" s="35"/>
      <c r="E17" s="24"/>
      <c r="F17" s="24"/>
    </row>
    <row r="18" s="1" customFormat="1" ht="24" customHeight="1" spans="1:6">
      <c r="A18" s="8">
        <v>1</v>
      </c>
      <c r="B18" s="22" t="s">
        <v>25</v>
      </c>
      <c r="C18" s="11"/>
      <c r="D18" s="35"/>
      <c r="E18" s="24"/>
      <c r="F18" s="24"/>
    </row>
    <row r="19" s="1" customFormat="1" ht="24" customHeight="1" spans="1:6">
      <c r="A19" s="8">
        <v>2</v>
      </c>
      <c r="B19" s="22" t="s">
        <v>26</v>
      </c>
      <c r="C19" s="11"/>
      <c r="D19" s="35"/>
      <c r="E19" s="24"/>
      <c r="F19" s="24"/>
    </row>
    <row r="20" s="1" customFormat="1" ht="24" customHeight="1" spans="1:6">
      <c r="A20" s="8">
        <v>3</v>
      </c>
      <c r="B20" s="22" t="s">
        <v>27</v>
      </c>
      <c r="C20" s="11"/>
      <c r="D20" s="35"/>
      <c r="E20" s="24"/>
      <c r="F20" s="24"/>
    </row>
    <row r="21" s="1" customFormat="1" ht="24" customHeight="1" spans="1:6">
      <c r="A21" s="14" t="s">
        <v>28</v>
      </c>
      <c r="B21" s="22" t="s">
        <v>29</v>
      </c>
      <c r="C21" s="11"/>
      <c r="D21" s="35"/>
      <c r="E21" s="24"/>
      <c r="F21" s="24"/>
    </row>
    <row r="22" s="1" customFormat="1" ht="24" customHeight="1" spans="1:6">
      <c r="A22" s="8">
        <v>1</v>
      </c>
      <c r="B22" s="22" t="s">
        <v>30</v>
      </c>
      <c r="C22" s="11"/>
      <c r="D22" s="35"/>
      <c r="E22" s="24"/>
      <c r="F22" s="24"/>
    </row>
    <row r="23" s="1" customFormat="1" ht="24" customHeight="1" spans="1:6">
      <c r="A23" s="8">
        <v>2</v>
      </c>
      <c r="B23" s="22" t="s">
        <v>31</v>
      </c>
      <c r="C23" s="11"/>
      <c r="D23" s="35"/>
      <c r="E23" s="24"/>
      <c r="F23" s="24"/>
    </row>
    <row r="24" s="1" customFormat="1" ht="24" customHeight="1" spans="1:6">
      <c r="A24" s="8">
        <v>3</v>
      </c>
      <c r="B24" s="22" t="s">
        <v>32</v>
      </c>
      <c r="C24" s="11"/>
      <c r="D24" s="35"/>
      <c r="E24" s="24"/>
      <c r="F24" s="24"/>
    </row>
    <row r="25" s="1" customFormat="1" ht="24" customHeight="1" spans="1:6">
      <c r="A25" s="8">
        <v>4</v>
      </c>
      <c r="B25" s="22" t="s">
        <v>33</v>
      </c>
      <c r="C25" s="11"/>
      <c r="D25" s="35"/>
      <c r="E25" s="24"/>
      <c r="F25" s="24"/>
    </row>
    <row r="26" s="1" customFormat="1" ht="24" customHeight="1" spans="1:6">
      <c r="A26" s="14" t="s">
        <v>34</v>
      </c>
      <c r="B26" s="22" t="s">
        <v>35</v>
      </c>
      <c r="C26" s="11"/>
      <c r="D26" s="35"/>
      <c r="E26" s="24"/>
      <c r="F26" s="24"/>
    </row>
    <row r="27" s="1" customFormat="1" ht="24" customHeight="1" spans="1:6">
      <c r="A27" s="8">
        <v>1</v>
      </c>
      <c r="B27" s="22" t="s">
        <v>36</v>
      </c>
      <c r="C27" s="11"/>
      <c r="D27" s="35"/>
      <c r="E27" s="24"/>
      <c r="F27" s="24"/>
    </row>
    <row r="28" s="1" customFormat="1" ht="24" customHeight="1" spans="1:6">
      <c r="A28" s="8">
        <v>2</v>
      </c>
      <c r="B28" s="22" t="s">
        <v>37</v>
      </c>
      <c r="C28" s="11"/>
      <c r="D28" s="35"/>
      <c r="E28" s="24"/>
      <c r="F28" s="24"/>
    </row>
    <row r="29" s="1" customFormat="1" ht="24" customHeight="1" spans="1:6">
      <c r="A29" s="8">
        <v>3</v>
      </c>
      <c r="B29" s="22" t="s">
        <v>38</v>
      </c>
      <c r="C29" s="11"/>
      <c r="D29" s="35"/>
      <c r="E29" s="24"/>
      <c r="F29" s="24"/>
    </row>
    <row r="30" s="1" customFormat="1" ht="24" customHeight="1" spans="1:6">
      <c r="A30" s="14" t="s">
        <v>39</v>
      </c>
      <c r="B30" s="22" t="s">
        <v>40</v>
      </c>
      <c r="C30" s="11">
        <v>7479</v>
      </c>
      <c r="D30" s="35">
        <f>开发国收!D30+[1]北仑国收!D30</f>
        <v>8220</v>
      </c>
      <c r="E30" s="21">
        <f>(D30/C30-1)*100</f>
        <v>9.90774167669475</v>
      </c>
      <c r="F30" s="35">
        <f>D30-C30</f>
        <v>741</v>
      </c>
    </row>
    <row r="31" s="1" customFormat="1" ht="24" customHeight="1" spans="1:6">
      <c r="A31" s="14" t="s">
        <v>41</v>
      </c>
      <c r="B31" s="8" t="s">
        <v>42</v>
      </c>
      <c r="C31" s="11">
        <v>359</v>
      </c>
      <c r="D31" s="35">
        <f>开发国收!D31+[1]北仑国收!D31</f>
        <v>359</v>
      </c>
      <c r="E31" s="24"/>
      <c r="F31" s="35"/>
    </row>
    <row r="32" s="1" customFormat="1" ht="24" customHeight="1" spans="1:6">
      <c r="A32" s="16"/>
      <c r="B32" s="8" t="s">
        <v>43</v>
      </c>
      <c r="C32" s="11">
        <v>8498.71</v>
      </c>
      <c r="D32" s="35">
        <f>开发国收!D32+[1]北仑国收!D32</f>
        <v>9440</v>
      </c>
      <c r="E32" s="21">
        <f>(D32/C32-1)*100</f>
        <v>11.0756808974539</v>
      </c>
      <c r="F32" s="35">
        <f>D32-C32</f>
        <v>941.290000000001</v>
      </c>
    </row>
  </sheetData>
  <mergeCells count="1">
    <mergeCell ref="A2:F2"/>
  </mergeCells>
  <pageMargins left="0.709722222222222" right="0.709722222222222" top="0.75" bottom="0.75" header="0.309722222222222" footer="0.309722222222222"/>
  <pageSetup paperSize="9" scale="89" orientation="portrait" horizontalDpi="600" vertic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2"/>
  <sheetViews>
    <sheetView zoomScale="85" zoomScaleNormal="85" topLeftCell="A4" workbookViewId="0">
      <selection activeCell="L25" sqref="L25"/>
    </sheetView>
  </sheetViews>
  <sheetFormatPr defaultColWidth="9" defaultRowHeight="14.25" outlineLevelCol="5"/>
  <cols>
    <col min="1" max="1" width="7.6" style="1" customWidth="1"/>
    <col min="2" max="2" width="33.2" style="26" customWidth="1"/>
    <col min="3" max="3" width="13.125" style="1" customWidth="1"/>
    <col min="4" max="6" width="12.125" style="1" customWidth="1"/>
    <col min="7" max="16384" width="9" style="1"/>
  </cols>
  <sheetData>
    <row r="1" s="1" customFormat="1" spans="2:6">
      <c r="B1" s="26"/>
      <c r="E1" s="19" t="s">
        <v>44</v>
      </c>
      <c r="F1" s="19"/>
    </row>
    <row r="2" s="1" customFormat="1" ht="25" customHeight="1" spans="1:6">
      <c r="A2" s="27" t="s">
        <v>45</v>
      </c>
      <c r="B2" s="27"/>
      <c r="C2" s="27"/>
      <c r="D2" s="27"/>
      <c r="E2" s="27"/>
      <c r="F2" s="27"/>
    </row>
    <row r="3" s="1" customFormat="1" ht="21.9" customHeight="1" spans="1:6">
      <c r="A3" s="5"/>
      <c r="B3" s="28"/>
      <c r="C3" s="6"/>
      <c r="D3" s="29" t="s">
        <v>46</v>
      </c>
      <c r="E3" s="29"/>
      <c r="F3" s="29"/>
    </row>
    <row r="4" s="2" customFormat="1" ht="39" customHeight="1" spans="1:6">
      <c r="A4" s="8" t="s">
        <v>3</v>
      </c>
      <c r="B4" s="8" t="s">
        <v>4</v>
      </c>
      <c r="C4" s="14" t="s">
        <v>5</v>
      </c>
      <c r="D4" s="14" t="s">
        <v>6</v>
      </c>
      <c r="E4" s="14" t="s">
        <v>7</v>
      </c>
      <c r="F4" s="14" t="s">
        <v>8</v>
      </c>
    </row>
    <row r="5" s="1" customFormat="1" ht="26" customHeight="1" spans="1:6">
      <c r="A5" s="8" t="s">
        <v>9</v>
      </c>
      <c r="B5" s="30" t="s">
        <v>47</v>
      </c>
      <c r="C5" s="11">
        <v>8499</v>
      </c>
      <c r="D5" s="12">
        <f>开发国支!D5+[1]北仑国支!D5</f>
        <v>9440</v>
      </c>
      <c r="E5" s="21">
        <f>(D5/C5-1)*100</f>
        <v>11.0718908106836</v>
      </c>
      <c r="F5" s="12">
        <f>D5-C5</f>
        <v>941</v>
      </c>
    </row>
    <row r="6" s="1" customFormat="1" ht="26" customHeight="1" spans="1:6">
      <c r="A6" s="14" t="s">
        <v>11</v>
      </c>
      <c r="B6" s="30" t="s">
        <v>48</v>
      </c>
      <c r="C6" s="11"/>
      <c r="D6" s="12"/>
      <c r="E6" s="24"/>
      <c r="F6" s="12"/>
    </row>
    <row r="7" s="1" customFormat="1" ht="26" customHeight="1" spans="1:6">
      <c r="A7" s="8"/>
      <c r="B7" s="30" t="s">
        <v>49</v>
      </c>
      <c r="C7" s="11"/>
      <c r="D7" s="12"/>
      <c r="E7" s="24"/>
      <c r="F7" s="12"/>
    </row>
    <row r="8" s="1" customFormat="1" ht="26" customHeight="1" spans="1:6">
      <c r="A8" s="8"/>
      <c r="B8" s="30" t="s">
        <v>50</v>
      </c>
      <c r="C8" s="11"/>
      <c r="D8" s="12"/>
      <c r="E8" s="24"/>
      <c r="F8" s="12"/>
    </row>
    <row r="9" s="1" customFormat="1" ht="26" customHeight="1" spans="1:6">
      <c r="A9" s="8"/>
      <c r="B9" s="30" t="s">
        <v>51</v>
      </c>
      <c r="C9" s="11"/>
      <c r="D9" s="12"/>
      <c r="E9" s="24"/>
      <c r="F9" s="12"/>
    </row>
    <row r="10" s="1" customFormat="1" ht="26" customHeight="1" spans="1:6">
      <c r="A10" s="8"/>
      <c r="B10" s="30" t="s">
        <v>52</v>
      </c>
      <c r="C10" s="11"/>
      <c r="D10" s="12"/>
      <c r="E10" s="24"/>
      <c r="F10" s="12"/>
    </row>
    <row r="11" s="1" customFormat="1" ht="26" customHeight="1" spans="1:6">
      <c r="A11" s="14" t="s">
        <v>23</v>
      </c>
      <c r="B11" s="30" t="s">
        <v>53</v>
      </c>
      <c r="C11" s="11">
        <v>8499</v>
      </c>
      <c r="D11" s="12">
        <f>开发国支!D11+[1]北仑国支!D11</f>
        <v>9440</v>
      </c>
      <c r="E11" s="21">
        <f>(D11/C11-1)*100</f>
        <v>11.0718908106836</v>
      </c>
      <c r="F11" s="12">
        <f>D11-C11</f>
        <v>941</v>
      </c>
    </row>
    <row r="12" s="1" customFormat="1" ht="26" customHeight="1" spans="1:6">
      <c r="A12" s="14"/>
      <c r="B12" s="30" t="s">
        <v>54</v>
      </c>
      <c r="C12" s="11"/>
      <c r="D12" s="12"/>
      <c r="E12" s="24"/>
      <c r="F12" s="12"/>
    </row>
    <row r="13" s="1" customFormat="1" ht="26" customHeight="1" spans="1:6">
      <c r="A13" s="14"/>
      <c r="B13" s="30" t="s">
        <v>55</v>
      </c>
      <c r="C13" s="11"/>
      <c r="D13" s="12"/>
      <c r="E13" s="24"/>
      <c r="F13" s="12"/>
    </row>
    <row r="14" s="1" customFormat="1" ht="26" customHeight="1" spans="1:6">
      <c r="A14" s="14"/>
      <c r="B14" s="30" t="s">
        <v>56</v>
      </c>
      <c r="C14" s="11"/>
      <c r="D14" s="12"/>
      <c r="E14" s="24"/>
      <c r="F14" s="12"/>
    </row>
    <row r="15" s="1" customFormat="1" ht="26" customHeight="1" spans="1:6">
      <c r="A15" s="14"/>
      <c r="B15" s="30" t="s">
        <v>57</v>
      </c>
      <c r="C15" s="11"/>
      <c r="D15" s="12"/>
      <c r="E15" s="24"/>
      <c r="F15" s="12"/>
    </row>
    <row r="16" s="1" customFormat="1" ht="26" customHeight="1" spans="1:6">
      <c r="A16" s="14"/>
      <c r="B16" s="30" t="s">
        <v>58</v>
      </c>
      <c r="C16" s="11"/>
      <c r="D16" s="12"/>
      <c r="E16" s="24"/>
      <c r="F16" s="12"/>
    </row>
    <row r="17" s="1" customFormat="1" ht="26" customHeight="1" spans="1:6">
      <c r="A17" s="14"/>
      <c r="B17" s="30" t="s">
        <v>59</v>
      </c>
      <c r="C17" s="11"/>
      <c r="D17" s="12"/>
      <c r="E17" s="24"/>
      <c r="F17" s="12"/>
    </row>
    <row r="18" s="1" customFormat="1" ht="26" customHeight="1" spans="1:6">
      <c r="A18" s="8"/>
      <c r="B18" s="30" t="s">
        <v>60</v>
      </c>
      <c r="C18" s="11"/>
      <c r="D18" s="12"/>
      <c r="E18" s="24"/>
      <c r="F18" s="12"/>
    </row>
    <row r="19" s="1" customFormat="1" ht="26" customHeight="1" spans="1:6">
      <c r="A19" s="8"/>
      <c r="B19" s="30" t="s">
        <v>61</v>
      </c>
      <c r="C19" s="11">
        <v>8499</v>
      </c>
      <c r="D19" s="12">
        <f>开发国支!D19+[1]北仑国支!D19</f>
        <v>9440</v>
      </c>
      <c r="E19" s="21">
        <f>(D19/C19-1)*100</f>
        <v>11.0718908106836</v>
      </c>
      <c r="F19" s="12">
        <f>D19-C19</f>
        <v>941</v>
      </c>
    </row>
    <row r="20" s="1" customFormat="1" ht="26" customHeight="1" spans="1:6">
      <c r="A20" s="14" t="s">
        <v>28</v>
      </c>
      <c r="B20" s="30" t="s">
        <v>62</v>
      </c>
      <c r="C20" s="11"/>
      <c r="D20" s="12"/>
      <c r="E20" s="24"/>
      <c r="F20" s="12"/>
    </row>
    <row r="21" s="1" customFormat="1" ht="26" customHeight="1" spans="1:6">
      <c r="A21" s="8"/>
      <c r="B21" s="30" t="s">
        <v>62</v>
      </c>
      <c r="C21" s="11"/>
      <c r="D21" s="12"/>
      <c r="E21" s="24"/>
      <c r="F21" s="12"/>
    </row>
    <row r="22" s="1" customFormat="1" ht="26" customHeight="1" spans="1:6">
      <c r="A22" s="14" t="s">
        <v>34</v>
      </c>
      <c r="B22" s="30" t="s">
        <v>63</v>
      </c>
      <c r="C22" s="11"/>
      <c r="D22" s="12"/>
      <c r="E22" s="24"/>
      <c r="F22" s="12"/>
    </row>
    <row r="23" s="1" customFormat="1" ht="26" customHeight="1" spans="1:6">
      <c r="A23" s="8"/>
      <c r="B23" s="30" t="s">
        <v>64</v>
      </c>
      <c r="C23" s="11"/>
      <c r="D23" s="12"/>
      <c r="E23" s="24"/>
      <c r="F23" s="12"/>
    </row>
    <row r="24" s="1" customFormat="1" ht="26" customHeight="1" spans="1:6">
      <c r="A24" s="14" t="s">
        <v>39</v>
      </c>
      <c r="B24" s="30" t="s">
        <v>65</v>
      </c>
      <c r="C24" s="11"/>
      <c r="D24" s="12"/>
      <c r="E24" s="31"/>
      <c r="F24" s="12"/>
    </row>
    <row r="25" s="1" customFormat="1" ht="26" customHeight="1" spans="1:6">
      <c r="A25" s="14" t="s">
        <v>41</v>
      </c>
      <c r="B25" s="30" t="s">
        <v>66</v>
      </c>
      <c r="C25" s="11"/>
      <c r="D25" s="12"/>
      <c r="E25" s="24"/>
      <c r="F25" s="12"/>
    </row>
    <row r="26" s="1" customFormat="1" ht="26" customHeight="1" spans="1:6">
      <c r="A26" s="14" t="s">
        <v>67</v>
      </c>
      <c r="B26" s="30" t="s">
        <v>68</v>
      </c>
      <c r="C26" s="11"/>
      <c r="D26" s="12"/>
      <c r="E26" s="32"/>
      <c r="F26" s="12"/>
    </row>
    <row r="27" s="1" customFormat="1" ht="26" customHeight="1" spans="1:6">
      <c r="A27" s="16"/>
      <c r="B27" s="33" t="s">
        <v>69</v>
      </c>
      <c r="C27" s="11">
        <v>8499</v>
      </c>
      <c r="D27" s="12">
        <f>开发国支!D27+[1]北仑国支!D27</f>
        <v>9440</v>
      </c>
      <c r="E27" s="21">
        <f>(D27/C27-1)*100</f>
        <v>11.0718908106836</v>
      </c>
      <c r="F27" s="12">
        <f>D27-C27</f>
        <v>941</v>
      </c>
    </row>
    <row r="28" s="1" customFormat="1" spans="2:5">
      <c r="B28" s="26"/>
      <c r="E28" s="19"/>
    </row>
    <row r="29" s="1" customFormat="1" spans="2:5">
      <c r="B29" s="26"/>
      <c r="E29" s="19"/>
    </row>
    <row r="30" s="1" customFormat="1" spans="2:5">
      <c r="B30" s="26"/>
      <c r="E30" s="19"/>
    </row>
    <row r="31" s="1" customFormat="1" spans="2:5">
      <c r="B31" s="26"/>
      <c r="E31" s="19"/>
    </row>
    <row r="32" s="1" customFormat="1" spans="2:5">
      <c r="B32" s="26"/>
      <c r="E32" s="19"/>
    </row>
    <row r="33" s="1" customFormat="1" spans="2:5">
      <c r="B33" s="26"/>
      <c r="E33" s="19"/>
    </row>
    <row r="34" s="1" customFormat="1" spans="2:5">
      <c r="B34" s="26"/>
      <c r="E34" s="19"/>
    </row>
    <row r="35" s="1" customFormat="1" spans="2:5">
      <c r="B35" s="26"/>
      <c r="E35" s="19"/>
    </row>
    <row r="36" s="1" customFormat="1" spans="2:5">
      <c r="B36" s="26"/>
      <c r="E36" s="19"/>
    </row>
    <row r="37" s="1" customFormat="1" spans="2:5">
      <c r="B37" s="26"/>
      <c r="E37" s="19"/>
    </row>
    <row r="38" s="1" customFormat="1" spans="2:5">
      <c r="B38" s="26"/>
      <c r="E38" s="19"/>
    </row>
    <row r="39" s="1" customFormat="1" spans="2:5">
      <c r="B39" s="26"/>
      <c r="E39" s="19"/>
    </row>
    <row r="40" s="1" customFormat="1" spans="2:5">
      <c r="B40" s="26"/>
      <c r="E40" s="19"/>
    </row>
    <row r="41" s="1" customFormat="1" spans="2:5">
      <c r="B41" s="26"/>
      <c r="E41" s="19"/>
    </row>
    <row r="42" s="1" customFormat="1" spans="2:5">
      <c r="B42" s="26"/>
      <c r="E42" s="19"/>
    </row>
    <row r="43" s="1" customFormat="1" spans="2:5">
      <c r="B43" s="26"/>
      <c r="E43" s="19"/>
    </row>
    <row r="44" s="1" customFormat="1" spans="2:5">
      <c r="B44" s="26"/>
      <c r="E44" s="19"/>
    </row>
    <row r="45" s="1" customFormat="1" spans="2:5">
      <c r="B45" s="26"/>
      <c r="E45" s="19"/>
    </row>
    <row r="46" s="1" customFormat="1" spans="2:5">
      <c r="B46" s="26"/>
      <c r="E46" s="19"/>
    </row>
    <row r="47" s="1" customFormat="1" spans="2:5">
      <c r="B47" s="26"/>
      <c r="E47" s="19"/>
    </row>
    <row r="48" s="1" customFormat="1" spans="2:5">
      <c r="B48" s="26"/>
      <c r="E48" s="19"/>
    </row>
    <row r="49" s="1" customFormat="1" spans="2:5">
      <c r="B49" s="26"/>
      <c r="E49" s="19"/>
    </row>
    <row r="50" s="1" customFormat="1" spans="2:5">
      <c r="B50" s="26"/>
      <c r="E50" s="19"/>
    </row>
    <row r="51" s="1" customFormat="1" spans="2:5">
      <c r="B51" s="26"/>
      <c r="E51" s="19"/>
    </row>
    <row r="52" s="1" customFormat="1" spans="2:5">
      <c r="B52" s="26"/>
      <c r="E52" s="19"/>
    </row>
    <row r="53" s="1" customFormat="1" spans="2:5">
      <c r="B53" s="26"/>
      <c r="E53" s="19"/>
    </row>
    <row r="54" s="1" customFormat="1" spans="2:5">
      <c r="B54" s="26"/>
      <c r="E54" s="19"/>
    </row>
    <row r="55" s="1" customFormat="1" spans="2:5">
      <c r="B55" s="26"/>
      <c r="E55" s="19"/>
    </row>
    <row r="56" s="1" customFormat="1" spans="2:5">
      <c r="B56" s="26"/>
      <c r="E56" s="19"/>
    </row>
    <row r="57" s="1" customFormat="1" spans="2:5">
      <c r="B57" s="26"/>
      <c r="E57" s="19"/>
    </row>
    <row r="58" s="1" customFormat="1" spans="2:5">
      <c r="B58" s="26"/>
      <c r="E58" s="19"/>
    </row>
    <row r="59" s="1" customFormat="1" spans="2:5">
      <c r="B59" s="26"/>
      <c r="E59" s="19"/>
    </row>
    <row r="60" s="1" customFormat="1" spans="2:5">
      <c r="B60" s="26"/>
      <c r="E60" s="19"/>
    </row>
    <row r="61" s="1" customFormat="1" spans="2:5">
      <c r="B61" s="26"/>
      <c r="E61" s="19"/>
    </row>
    <row r="62" s="1" customFormat="1" spans="2:5">
      <c r="B62" s="26"/>
      <c r="E62" s="19"/>
    </row>
    <row r="63" s="1" customFormat="1" spans="2:5">
      <c r="B63" s="26"/>
      <c r="E63" s="19"/>
    </row>
    <row r="64" s="1" customFormat="1" spans="2:5">
      <c r="B64" s="26"/>
      <c r="E64" s="19"/>
    </row>
    <row r="65" s="1" customFormat="1" spans="2:5">
      <c r="B65" s="26"/>
      <c r="E65" s="19"/>
    </row>
    <row r="66" s="1" customFormat="1" spans="2:5">
      <c r="B66" s="26"/>
      <c r="E66" s="19"/>
    </row>
    <row r="67" s="1" customFormat="1" spans="2:5">
      <c r="B67" s="26"/>
      <c r="E67" s="19"/>
    </row>
    <row r="68" s="1" customFormat="1" spans="2:5">
      <c r="B68" s="26"/>
      <c r="E68" s="19"/>
    </row>
    <row r="69" s="1" customFormat="1" spans="2:5">
      <c r="B69" s="26"/>
      <c r="E69" s="19"/>
    </row>
    <row r="70" s="1" customFormat="1" spans="2:5">
      <c r="B70" s="26"/>
      <c r="E70" s="19"/>
    </row>
    <row r="71" s="1" customFormat="1" spans="2:5">
      <c r="B71" s="26"/>
      <c r="E71" s="19"/>
    </row>
    <row r="72" s="1" customFormat="1" spans="2:5">
      <c r="B72" s="26"/>
      <c r="E72" s="19"/>
    </row>
    <row r="73" s="1" customFormat="1" spans="2:5">
      <c r="B73" s="26"/>
      <c r="E73" s="19"/>
    </row>
    <row r="74" s="1" customFormat="1" spans="2:5">
      <c r="B74" s="26"/>
      <c r="E74" s="19"/>
    </row>
    <row r="75" s="1" customFormat="1" spans="2:5">
      <c r="B75" s="26"/>
      <c r="E75" s="19"/>
    </row>
    <row r="76" s="1" customFormat="1" spans="2:5">
      <c r="B76" s="26"/>
      <c r="E76" s="19"/>
    </row>
    <row r="77" s="1" customFormat="1" spans="2:5">
      <c r="B77" s="26"/>
      <c r="E77" s="19"/>
    </row>
    <row r="78" s="1" customFormat="1" spans="2:5">
      <c r="B78" s="26"/>
      <c r="E78" s="19"/>
    </row>
    <row r="79" s="1" customFormat="1" spans="2:5">
      <c r="B79" s="26"/>
      <c r="E79" s="19"/>
    </row>
    <row r="80" s="1" customFormat="1" spans="2:5">
      <c r="B80" s="26"/>
      <c r="E80" s="19"/>
    </row>
    <row r="81" s="1" customFormat="1" spans="2:5">
      <c r="B81" s="26"/>
      <c r="E81" s="19"/>
    </row>
    <row r="82" s="1" customFormat="1" spans="2:5">
      <c r="B82" s="26"/>
      <c r="E82" s="19"/>
    </row>
    <row r="83" s="1" customFormat="1" spans="2:5">
      <c r="B83" s="26"/>
      <c r="E83" s="19"/>
    </row>
    <row r="84" s="1" customFormat="1" spans="2:5">
      <c r="B84" s="26"/>
      <c r="E84" s="19"/>
    </row>
    <row r="85" s="1" customFormat="1" spans="2:5">
      <c r="B85" s="26"/>
      <c r="E85" s="19"/>
    </row>
    <row r="86" s="1" customFormat="1" spans="2:5">
      <c r="B86" s="26"/>
      <c r="E86" s="19"/>
    </row>
    <row r="87" s="1" customFormat="1" spans="2:5">
      <c r="B87" s="26"/>
      <c r="E87" s="19"/>
    </row>
    <row r="88" s="1" customFormat="1" spans="2:5">
      <c r="B88" s="26"/>
      <c r="E88" s="19"/>
    </row>
    <row r="89" s="1" customFormat="1" spans="2:5">
      <c r="B89" s="26"/>
      <c r="E89" s="19"/>
    </row>
    <row r="90" s="1" customFormat="1" spans="2:5">
      <c r="B90" s="26"/>
      <c r="E90" s="19"/>
    </row>
    <row r="91" s="1" customFormat="1" spans="2:5">
      <c r="B91" s="26"/>
      <c r="E91" s="19"/>
    </row>
    <row r="92" s="1" customFormat="1" spans="2:5">
      <c r="B92" s="26"/>
      <c r="E92" s="19"/>
    </row>
    <row r="93" s="1" customFormat="1" spans="2:5">
      <c r="B93" s="26"/>
      <c r="E93" s="19"/>
    </row>
    <row r="94" s="1" customFormat="1" spans="2:5">
      <c r="B94" s="26"/>
      <c r="E94" s="19"/>
    </row>
    <row r="95" s="1" customFormat="1" spans="2:5">
      <c r="B95" s="26"/>
      <c r="E95" s="19"/>
    </row>
    <row r="96" s="1" customFormat="1" spans="2:5">
      <c r="B96" s="26"/>
      <c r="E96" s="19"/>
    </row>
    <row r="97" s="1" customFormat="1" spans="2:5">
      <c r="B97" s="26"/>
      <c r="E97" s="19"/>
    </row>
    <row r="98" s="1" customFormat="1" spans="2:5">
      <c r="B98" s="26"/>
      <c r="E98" s="19"/>
    </row>
    <row r="99" s="1" customFormat="1" spans="2:5">
      <c r="B99" s="26"/>
      <c r="E99" s="19"/>
    </row>
    <row r="100" s="1" customFormat="1" spans="2:5">
      <c r="B100" s="26"/>
      <c r="E100" s="19"/>
    </row>
    <row r="101" s="1" customFormat="1" spans="2:5">
      <c r="B101" s="26"/>
      <c r="E101" s="19"/>
    </row>
    <row r="102" s="1" customFormat="1" spans="2:5">
      <c r="B102" s="26"/>
      <c r="E102" s="19"/>
    </row>
    <row r="103" s="1" customFormat="1" spans="2:5">
      <c r="B103" s="26"/>
      <c r="E103" s="19"/>
    </row>
    <row r="104" s="1" customFormat="1" spans="2:5">
      <c r="B104" s="26"/>
      <c r="E104" s="19"/>
    </row>
    <row r="105" s="1" customFormat="1" spans="2:5">
      <c r="B105" s="26"/>
      <c r="E105" s="19"/>
    </row>
    <row r="106" s="1" customFormat="1" spans="2:5">
      <c r="B106" s="26"/>
      <c r="E106" s="19"/>
    </row>
    <row r="107" s="1" customFormat="1" spans="2:5">
      <c r="B107" s="26"/>
      <c r="E107" s="19"/>
    </row>
    <row r="108" s="1" customFormat="1" spans="2:5">
      <c r="B108" s="26"/>
      <c r="E108" s="19"/>
    </row>
    <row r="109" s="1" customFormat="1" spans="2:5">
      <c r="B109" s="26"/>
      <c r="E109" s="19"/>
    </row>
    <row r="110" s="1" customFormat="1" spans="2:5">
      <c r="B110" s="26"/>
      <c r="E110" s="19"/>
    </row>
    <row r="111" s="1" customFormat="1" spans="2:5">
      <c r="B111" s="26"/>
      <c r="E111" s="19"/>
    </row>
    <row r="112" s="1" customFormat="1" spans="2:5">
      <c r="B112" s="26"/>
      <c r="E112" s="19"/>
    </row>
    <row r="113" s="1" customFormat="1" spans="2:5">
      <c r="B113" s="26"/>
      <c r="E113" s="19"/>
    </row>
    <row r="114" s="1" customFormat="1" spans="2:5">
      <c r="B114" s="26"/>
      <c r="E114" s="19"/>
    </row>
    <row r="115" s="1" customFormat="1" spans="2:5">
      <c r="B115" s="26"/>
      <c r="E115" s="19"/>
    </row>
    <row r="116" s="1" customFormat="1" spans="2:5">
      <c r="B116" s="26"/>
      <c r="E116" s="19"/>
    </row>
    <row r="117" s="1" customFormat="1" spans="2:5">
      <c r="B117" s="26"/>
      <c r="E117" s="19"/>
    </row>
    <row r="118" s="1" customFormat="1" spans="2:5">
      <c r="B118" s="26"/>
      <c r="E118" s="19"/>
    </row>
    <row r="119" s="1" customFormat="1" spans="2:5">
      <c r="B119" s="26"/>
      <c r="E119" s="19"/>
    </row>
    <row r="120" s="1" customFormat="1" spans="2:5">
      <c r="B120" s="26"/>
      <c r="E120" s="19"/>
    </row>
    <row r="121" s="1" customFormat="1" spans="2:5">
      <c r="B121" s="26"/>
      <c r="E121" s="19"/>
    </row>
    <row r="122" s="1" customFormat="1" spans="2:5">
      <c r="B122" s="26"/>
      <c r="E122" s="19"/>
    </row>
    <row r="123" s="1" customFormat="1" spans="2:5">
      <c r="B123" s="26"/>
      <c r="E123" s="19"/>
    </row>
    <row r="124" s="1" customFormat="1" spans="2:5">
      <c r="B124" s="26"/>
      <c r="E124" s="19"/>
    </row>
    <row r="125" s="1" customFormat="1" spans="2:5">
      <c r="B125" s="26"/>
      <c r="E125" s="19"/>
    </row>
    <row r="126" s="1" customFormat="1" spans="2:5">
      <c r="B126" s="26"/>
      <c r="E126" s="19"/>
    </row>
    <row r="127" s="1" customFormat="1" spans="2:5">
      <c r="B127" s="26"/>
      <c r="E127" s="19"/>
    </row>
    <row r="128" s="1" customFormat="1" spans="2:5">
      <c r="B128" s="26"/>
      <c r="E128" s="19"/>
    </row>
    <row r="129" s="1" customFormat="1" spans="2:5">
      <c r="B129" s="26"/>
      <c r="E129" s="19"/>
    </row>
    <row r="130" s="1" customFormat="1" spans="2:5">
      <c r="B130" s="26"/>
      <c r="E130" s="19"/>
    </row>
    <row r="131" s="1" customFormat="1" spans="2:5">
      <c r="B131" s="26"/>
      <c r="E131" s="19"/>
    </row>
    <row r="132" s="1" customFormat="1" spans="2:5">
      <c r="B132" s="26"/>
      <c r="E132" s="19"/>
    </row>
  </sheetData>
  <mergeCells count="3">
    <mergeCell ref="E1:F1"/>
    <mergeCell ref="A2:F2"/>
    <mergeCell ref="D3:F3"/>
  </mergeCells>
  <pageMargins left="0.709722222222222" right="0.709722222222222" top="0.75" bottom="0.75" header="0.309722222222222" footer="0.309722222222222"/>
  <pageSetup paperSize="9" scale="90" orientation="portrait" horizontalDpi="600" vertic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zoomScale="85" zoomScaleNormal="85" topLeftCell="A13" workbookViewId="0">
      <selection activeCell="F13" sqref="F13"/>
    </sheetView>
  </sheetViews>
  <sheetFormatPr defaultColWidth="9" defaultRowHeight="14.25" outlineLevelCol="5"/>
  <cols>
    <col min="1" max="1" width="7" style="1" customWidth="1"/>
    <col min="2" max="2" width="41.0333333333333" style="1" customWidth="1"/>
    <col min="3" max="3" width="11.75" style="1" customWidth="1"/>
    <col min="4" max="4" width="11.1" style="1" customWidth="1"/>
    <col min="5" max="5" width="10.4" style="1" customWidth="1"/>
    <col min="6" max="6" width="12.1" style="1" customWidth="1"/>
    <col min="7" max="16384" width="9" style="1"/>
  </cols>
  <sheetData>
    <row r="1" s="1" customFormat="1" spans="6:6">
      <c r="F1" s="3" t="s">
        <v>70</v>
      </c>
    </row>
    <row r="2" s="1" customFormat="1" ht="32.25" customHeight="1" spans="1:4">
      <c r="A2" s="4" t="s">
        <v>71</v>
      </c>
      <c r="B2" s="4"/>
      <c r="C2" s="4"/>
      <c r="D2" s="4"/>
    </row>
    <row r="3" s="1" customFormat="1" ht="21.9" customHeight="1" spans="1:6">
      <c r="A3" s="5"/>
      <c r="B3" s="6"/>
      <c r="C3" s="6"/>
      <c r="F3" s="6" t="s">
        <v>2</v>
      </c>
    </row>
    <row r="4" s="2" customFormat="1" ht="39" customHeight="1" spans="1:6">
      <c r="A4" s="8" t="s">
        <v>3</v>
      </c>
      <c r="B4" s="8" t="s">
        <v>4</v>
      </c>
      <c r="C4" s="14" t="s">
        <v>5</v>
      </c>
      <c r="D4" s="9" t="s">
        <v>6</v>
      </c>
      <c r="E4" s="9" t="s">
        <v>7</v>
      </c>
      <c r="F4" s="14" t="s">
        <v>8</v>
      </c>
    </row>
    <row r="5" s="1" customFormat="1" ht="26" customHeight="1" spans="1:6">
      <c r="A5" s="8" t="s">
        <v>9</v>
      </c>
      <c r="B5" s="20" t="s">
        <v>10</v>
      </c>
      <c r="C5" s="11">
        <v>7479</v>
      </c>
      <c r="D5" s="11">
        <f t="shared" ref="D5:F5" si="0">D30</f>
        <v>8220</v>
      </c>
      <c r="E5" s="21">
        <f t="shared" si="0"/>
        <v>9.90774167669475</v>
      </c>
      <c r="F5" s="11">
        <f t="shared" si="0"/>
        <v>741</v>
      </c>
    </row>
    <row r="6" s="1" customFormat="1" ht="26" customHeight="1" spans="1:6">
      <c r="A6" s="14" t="s">
        <v>11</v>
      </c>
      <c r="B6" s="22" t="s">
        <v>12</v>
      </c>
      <c r="C6" s="11"/>
      <c r="D6" s="23"/>
      <c r="E6" s="24"/>
      <c r="F6" s="11"/>
    </row>
    <row r="7" s="1" customFormat="1" ht="26" customHeight="1" spans="1:6">
      <c r="A7" s="14">
        <v>1</v>
      </c>
      <c r="B7" s="20" t="s">
        <v>13</v>
      </c>
      <c r="C7" s="11"/>
      <c r="D7" s="23"/>
      <c r="E7" s="24"/>
      <c r="F7" s="11"/>
    </row>
    <row r="8" s="1" customFormat="1" ht="26" customHeight="1" spans="1:6">
      <c r="A8" s="14">
        <v>2</v>
      </c>
      <c r="B8" s="20" t="s">
        <v>14</v>
      </c>
      <c r="C8" s="11"/>
      <c r="D8" s="23"/>
      <c r="E8" s="24"/>
      <c r="F8" s="11"/>
    </row>
    <row r="9" s="1" customFormat="1" ht="26" customHeight="1" spans="1:6">
      <c r="A9" s="14">
        <v>3</v>
      </c>
      <c r="B9" s="20" t="s">
        <v>15</v>
      </c>
      <c r="C9" s="11"/>
      <c r="D9" s="23"/>
      <c r="E9" s="24"/>
      <c r="F9" s="11"/>
    </row>
    <row r="10" s="1" customFormat="1" ht="26" customHeight="1" spans="1:6">
      <c r="A10" s="14">
        <v>4</v>
      </c>
      <c r="B10" s="20" t="s">
        <v>16</v>
      </c>
      <c r="C10" s="11"/>
      <c r="D10" s="23"/>
      <c r="E10" s="24"/>
      <c r="F10" s="11"/>
    </row>
    <row r="11" s="1" customFormat="1" ht="26" customHeight="1" spans="1:6">
      <c r="A11" s="14">
        <v>5</v>
      </c>
      <c r="B11" s="22" t="s">
        <v>17</v>
      </c>
      <c r="C11" s="11"/>
      <c r="D11" s="23"/>
      <c r="E11" s="24"/>
      <c r="F11" s="11"/>
    </row>
    <row r="12" s="1" customFormat="1" ht="26" customHeight="1" spans="1:6">
      <c r="A12" s="14">
        <v>6</v>
      </c>
      <c r="B12" s="22" t="s">
        <v>18</v>
      </c>
      <c r="C12" s="11"/>
      <c r="D12" s="23"/>
      <c r="E12" s="24"/>
      <c r="F12" s="11"/>
    </row>
    <row r="13" s="1" customFormat="1" ht="26" customHeight="1" spans="1:6">
      <c r="A13" s="14">
        <v>7</v>
      </c>
      <c r="B13" s="22" t="s">
        <v>19</v>
      </c>
      <c r="C13" s="11"/>
      <c r="D13" s="23"/>
      <c r="E13" s="24"/>
      <c r="F13" s="11"/>
    </row>
    <row r="14" s="1" customFormat="1" ht="26" customHeight="1" spans="1:6">
      <c r="A14" s="14">
        <v>8</v>
      </c>
      <c r="B14" s="22" t="s">
        <v>20</v>
      </c>
      <c r="C14" s="11"/>
      <c r="D14" s="23"/>
      <c r="E14" s="24"/>
      <c r="F14" s="11"/>
    </row>
    <row r="15" s="1" customFormat="1" ht="26" customHeight="1" spans="1:6">
      <c r="A15" s="14">
        <v>9</v>
      </c>
      <c r="B15" s="20" t="s">
        <v>21</v>
      </c>
      <c r="C15" s="11"/>
      <c r="D15" s="23"/>
      <c r="E15" s="24"/>
      <c r="F15" s="11"/>
    </row>
    <row r="16" s="1" customFormat="1" ht="26" customHeight="1" spans="1:6">
      <c r="A16" s="14">
        <v>10</v>
      </c>
      <c r="B16" s="22" t="s">
        <v>22</v>
      </c>
      <c r="C16" s="11"/>
      <c r="D16" s="23"/>
      <c r="E16" s="24"/>
      <c r="F16" s="11"/>
    </row>
    <row r="17" s="1" customFormat="1" ht="26" customHeight="1" spans="1:6">
      <c r="A17" s="14" t="s">
        <v>23</v>
      </c>
      <c r="B17" s="22" t="s">
        <v>24</v>
      </c>
      <c r="C17" s="11"/>
      <c r="D17" s="23"/>
      <c r="E17" s="24"/>
      <c r="F17" s="11"/>
    </row>
    <row r="18" s="1" customFormat="1" ht="26" customHeight="1" spans="1:6">
      <c r="A18" s="8">
        <v>1</v>
      </c>
      <c r="B18" s="22" t="s">
        <v>25</v>
      </c>
      <c r="C18" s="11"/>
      <c r="D18" s="23"/>
      <c r="E18" s="24"/>
      <c r="F18" s="11"/>
    </row>
    <row r="19" s="1" customFormat="1" ht="26" customHeight="1" spans="1:6">
      <c r="A19" s="8">
        <v>2</v>
      </c>
      <c r="B19" s="22" t="s">
        <v>26</v>
      </c>
      <c r="C19" s="11"/>
      <c r="D19" s="23"/>
      <c r="E19" s="24"/>
      <c r="F19" s="11"/>
    </row>
    <row r="20" s="1" customFormat="1" ht="26" customHeight="1" spans="1:6">
      <c r="A20" s="8">
        <v>3</v>
      </c>
      <c r="B20" s="22" t="s">
        <v>27</v>
      </c>
      <c r="C20" s="11"/>
      <c r="D20" s="23"/>
      <c r="E20" s="24"/>
      <c r="F20" s="11"/>
    </row>
    <row r="21" s="1" customFormat="1" ht="26" customHeight="1" spans="1:6">
      <c r="A21" s="14" t="s">
        <v>28</v>
      </c>
      <c r="B21" s="22" t="s">
        <v>29</v>
      </c>
      <c r="C21" s="11"/>
      <c r="D21" s="23"/>
      <c r="E21" s="24"/>
      <c r="F21" s="11"/>
    </row>
    <row r="22" s="1" customFormat="1" ht="26" customHeight="1" spans="1:6">
      <c r="A22" s="8">
        <v>1</v>
      </c>
      <c r="B22" s="22" t="s">
        <v>30</v>
      </c>
      <c r="C22" s="11"/>
      <c r="D22" s="23"/>
      <c r="E22" s="24"/>
      <c r="F22" s="11"/>
    </row>
    <row r="23" s="1" customFormat="1" ht="26" customHeight="1" spans="1:6">
      <c r="A23" s="8">
        <v>2</v>
      </c>
      <c r="B23" s="22" t="s">
        <v>31</v>
      </c>
      <c r="C23" s="11"/>
      <c r="D23" s="23"/>
      <c r="E23" s="24"/>
      <c r="F23" s="11"/>
    </row>
    <row r="24" s="1" customFormat="1" ht="26" customHeight="1" spans="1:6">
      <c r="A24" s="8">
        <v>3</v>
      </c>
      <c r="B24" s="22" t="s">
        <v>32</v>
      </c>
      <c r="C24" s="11"/>
      <c r="D24" s="23"/>
      <c r="E24" s="24"/>
      <c r="F24" s="11"/>
    </row>
    <row r="25" s="1" customFormat="1" ht="26" customHeight="1" spans="1:6">
      <c r="A25" s="8">
        <v>4</v>
      </c>
      <c r="B25" s="22" t="s">
        <v>33</v>
      </c>
      <c r="C25" s="11"/>
      <c r="D25" s="23"/>
      <c r="E25" s="24"/>
      <c r="F25" s="11"/>
    </row>
    <row r="26" s="1" customFormat="1" ht="26" customHeight="1" spans="1:6">
      <c r="A26" s="14" t="s">
        <v>34</v>
      </c>
      <c r="B26" s="22" t="s">
        <v>35</v>
      </c>
      <c r="C26" s="11"/>
      <c r="D26" s="23"/>
      <c r="E26" s="24"/>
      <c r="F26" s="11"/>
    </row>
    <row r="27" s="1" customFormat="1" ht="26" customHeight="1" spans="1:6">
      <c r="A27" s="8">
        <v>1</v>
      </c>
      <c r="B27" s="22" t="s">
        <v>36</v>
      </c>
      <c r="C27" s="11"/>
      <c r="D27" s="23"/>
      <c r="E27" s="24"/>
      <c r="F27" s="11"/>
    </row>
    <row r="28" s="1" customFormat="1" ht="26" customHeight="1" spans="1:6">
      <c r="A28" s="8">
        <v>2</v>
      </c>
      <c r="B28" s="22" t="s">
        <v>37</v>
      </c>
      <c r="C28" s="11"/>
      <c r="D28" s="23"/>
      <c r="E28" s="24"/>
      <c r="F28" s="11"/>
    </row>
    <row r="29" s="1" customFormat="1" ht="26" customHeight="1" spans="1:6">
      <c r="A29" s="8">
        <v>3</v>
      </c>
      <c r="B29" s="22" t="s">
        <v>38</v>
      </c>
      <c r="C29" s="11"/>
      <c r="D29" s="23"/>
      <c r="E29" s="24"/>
      <c r="F29" s="11"/>
    </row>
    <row r="30" s="1" customFormat="1" ht="26" customHeight="1" spans="1:6">
      <c r="A30" s="14" t="s">
        <v>39</v>
      </c>
      <c r="B30" s="22" t="s">
        <v>40</v>
      </c>
      <c r="C30" s="11">
        <v>7479</v>
      </c>
      <c r="D30" s="12">
        <v>8220</v>
      </c>
      <c r="E30" s="21">
        <f>(D30/C30-1)*100</f>
        <v>9.90774167669475</v>
      </c>
      <c r="F30" s="11">
        <f>D30-C30</f>
        <v>741</v>
      </c>
    </row>
    <row r="31" s="1" customFormat="1" ht="26" customHeight="1" spans="1:6">
      <c r="A31" s="14" t="s">
        <v>41</v>
      </c>
      <c r="B31" s="8" t="s">
        <v>42</v>
      </c>
      <c r="C31" s="11">
        <v>4</v>
      </c>
      <c r="D31" s="11">
        <f>C31</f>
        <v>4</v>
      </c>
      <c r="E31" s="21"/>
      <c r="F31" s="11"/>
    </row>
    <row r="32" s="1" customFormat="1" ht="26" customHeight="1" spans="1:6">
      <c r="A32" s="22"/>
      <c r="B32" s="8" t="s">
        <v>43</v>
      </c>
      <c r="C32" s="11">
        <v>7483</v>
      </c>
      <c r="D32" s="11">
        <f>D30+D31</f>
        <v>8224</v>
      </c>
      <c r="E32" s="21">
        <f>(D32/C32-1)*100</f>
        <v>9.90244554323132</v>
      </c>
      <c r="F32" s="11">
        <f>D32-C32</f>
        <v>741</v>
      </c>
    </row>
    <row r="33" s="1" customFormat="1" spans="4:6">
      <c r="D33" s="19"/>
      <c r="F33" s="25"/>
    </row>
    <row r="34" s="1" customFormat="1" spans="4:4">
      <c r="D34" s="19"/>
    </row>
    <row r="35" s="1" customFormat="1" spans="4:4">
      <c r="D35" s="19"/>
    </row>
    <row r="36" s="1" customFormat="1" spans="4:4">
      <c r="D36" s="19"/>
    </row>
    <row r="37" s="1" customFormat="1" spans="4:4">
      <c r="D37" s="19"/>
    </row>
    <row r="38" s="1" customFormat="1" spans="4:4">
      <c r="D38" s="19"/>
    </row>
    <row r="39" s="1" customFormat="1" spans="4:4">
      <c r="D39" s="19"/>
    </row>
    <row r="40" s="1" customFormat="1" spans="4:4">
      <c r="D40" s="19"/>
    </row>
    <row r="41" s="1" customFormat="1" spans="4:4">
      <c r="D41" s="19"/>
    </row>
    <row r="42" s="1" customFormat="1" spans="4:4">
      <c r="D42" s="19"/>
    </row>
    <row r="43" s="1" customFormat="1" spans="4:4">
      <c r="D43" s="19"/>
    </row>
    <row r="44" s="1" customFormat="1" spans="4:4">
      <c r="D44" s="19"/>
    </row>
    <row r="45" s="1" customFormat="1" spans="4:4">
      <c r="D45" s="19"/>
    </row>
    <row r="46" s="1" customFormat="1" spans="4:4">
      <c r="D46" s="19"/>
    </row>
    <row r="47" s="1" customFormat="1" spans="4:4">
      <c r="D47" s="19"/>
    </row>
    <row r="48" s="1" customFormat="1" spans="4:4">
      <c r="D48" s="19"/>
    </row>
    <row r="49" s="1" customFormat="1" spans="4:4">
      <c r="D49" s="19"/>
    </row>
    <row r="50" s="1" customFormat="1" spans="4:4">
      <c r="D50" s="19"/>
    </row>
    <row r="51" s="1" customFormat="1" spans="4:4">
      <c r="D51" s="19"/>
    </row>
    <row r="52" s="1" customFormat="1" spans="4:4">
      <c r="D52" s="19"/>
    </row>
    <row r="53" s="1" customFormat="1" spans="4:4">
      <c r="D53" s="19"/>
    </row>
  </sheetData>
  <pageMargins left="0.709722222222222" right="0.709722222222222" top="0.75" bottom="0.75" header="0.309722222222222" footer="0.309722222222222"/>
  <pageSetup paperSize="9" scale="85" orientation="portrait" horizontalDpi="600" vertic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2"/>
  <sheetViews>
    <sheetView topLeftCell="A4" workbookViewId="0">
      <selection activeCell="F26" sqref="F24:F26"/>
    </sheetView>
  </sheetViews>
  <sheetFormatPr defaultColWidth="9" defaultRowHeight="14.25" outlineLevelCol="6"/>
  <cols>
    <col min="1" max="1" width="7" style="1" customWidth="1"/>
    <col min="2" max="2" width="33.625" style="1" customWidth="1"/>
    <col min="3" max="3" width="12.625" style="1" customWidth="1"/>
    <col min="4" max="6" width="10.875" style="1" customWidth="1"/>
    <col min="7" max="7" width="9" style="1" hidden="1" customWidth="1"/>
    <col min="8" max="16384" width="9" style="1"/>
  </cols>
  <sheetData>
    <row r="1" s="1" customFormat="1" spans="6:6">
      <c r="F1" s="3" t="s">
        <v>72</v>
      </c>
    </row>
    <row r="2" s="1" customFormat="1" ht="20.25" spans="1:4">
      <c r="A2" s="4" t="s">
        <v>73</v>
      </c>
      <c r="B2" s="4"/>
      <c r="C2" s="4"/>
      <c r="D2" s="4"/>
    </row>
    <row r="3" s="1" customFormat="1" ht="21.9" customHeight="1" spans="1:6">
      <c r="A3" s="5"/>
      <c r="B3" s="6"/>
      <c r="E3" s="7" t="s">
        <v>74</v>
      </c>
      <c r="F3" s="7"/>
    </row>
    <row r="4" s="2" customFormat="1" ht="37.5" customHeight="1" spans="1:7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2" t="s">
        <v>75</v>
      </c>
    </row>
    <row r="5" s="1" customFormat="1" ht="24" customHeight="1" spans="1:6">
      <c r="A5" s="8" t="s">
        <v>9</v>
      </c>
      <c r="B5" s="10" t="s">
        <v>47</v>
      </c>
      <c r="C5" s="11">
        <v>7483</v>
      </c>
      <c r="D5" s="12">
        <f>D11+D24</f>
        <v>8224</v>
      </c>
      <c r="E5" s="13">
        <f>(D5/C5-1)*100</f>
        <v>9.90244554323132</v>
      </c>
      <c r="F5" s="12">
        <f>D5-C5</f>
        <v>741</v>
      </c>
    </row>
    <row r="6" s="1" customFormat="1" ht="24" customHeight="1" spans="1:6">
      <c r="A6" s="14" t="s">
        <v>11</v>
      </c>
      <c r="B6" s="10" t="s">
        <v>48</v>
      </c>
      <c r="C6" s="11"/>
      <c r="D6" s="12"/>
      <c r="E6" s="15"/>
      <c r="F6" s="12"/>
    </row>
    <row r="7" s="1" customFormat="1" ht="24" customHeight="1" spans="1:6">
      <c r="A7" s="8"/>
      <c r="B7" s="10" t="s">
        <v>49</v>
      </c>
      <c r="C7" s="11"/>
      <c r="D7" s="12"/>
      <c r="E7" s="15"/>
      <c r="F7" s="12"/>
    </row>
    <row r="8" s="1" customFormat="1" ht="24" customHeight="1" spans="1:6">
      <c r="A8" s="8"/>
      <c r="B8" s="10" t="s">
        <v>50</v>
      </c>
      <c r="C8" s="11"/>
      <c r="D8" s="12"/>
      <c r="E8" s="15"/>
      <c r="F8" s="12"/>
    </row>
    <row r="9" s="1" customFormat="1" ht="24" customHeight="1" spans="1:6">
      <c r="A9" s="8"/>
      <c r="B9" s="10" t="s">
        <v>51</v>
      </c>
      <c r="C9" s="11"/>
      <c r="D9" s="12"/>
      <c r="E9" s="15"/>
      <c r="F9" s="12"/>
    </row>
    <row r="10" s="1" customFormat="1" ht="24" customHeight="1" spans="1:6">
      <c r="A10" s="8"/>
      <c r="B10" s="10" t="s">
        <v>52</v>
      </c>
      <c r="C10" s="11"/>
      <c r="D10" s="12"/>
      <c r="E10" s="15"/>
      <c r="F10" s="12"/>
    </row>
    <row r="11" s="1" customFormat="1" ht="24" customHeight="1" spans="1:6">
      <c r="A11" s="14" t="s">
        <v>23</v>
      </c>
      <c r="B11" s="10" t="s">
        <v>53</v>
      </c>
      <c r="C11" s="11">
        <v>7483</v>
      </c>
      <c r="D11" s="12">
        <f>D19</f>
        <v>8224</v>
      </c>
      <c r="E11" s="13">
        <f>(D11/C11-1)*100</f>
        <v>9.90244554323132</v>
      </c>
      <c r="F11" s="12">
        <f>D11-C11</f>
        <v>741</v>
      </c>
    </row>
    <row r="12" s="1" customFormat="1" ht="24" customHeight="1" spans="1:6">
      <c r="A12" s="14"/>
      <c r="B12" s="10" t="s">
        <v>54</v>
      </c>
      <c r="C12" s="11"/>
      <c r="D12" s="12"/>
      <c r="E12" s="15"/>
      <c r="F12" s="12"/>
    </row>
    <row r="13" s="1" customFormat="1" ht="24" customHeight="1" spans="1:6">
      <c r="A13" s="14"/>
      <c r="B13" s="10" t="s">
        <v>55</v>
      </c>
      <c r="C13" s="11"/>
      <c r="D13" s="12"/>
      <c r="E13" s="15"/>
      <c r="F13" s="12"/>
    </row>
    <row r="14" s="1" customFormat="1" ht="24" customHeight="1" spans="1:6">
      <c r="A14" s="14"/>
      <c r="B14" s="10" t="s">
        <v>56</v>
      </c>
      <c r="C14" s="11"/>
      <c r="D14" s="12"/>
      <c r="E14" s="15"/>
      <c r="F14" s="12"/>
    </row>
    <row r="15" s="1" customFormat="1" ht="24" customHeight="1" spans="1:6">
      <c r="A15" s="14"/>
      <c r="B15" s="10" t="s">
        <v>57</v>
      </c>
      <c r="C15" s="11"/>
      <c r="D15" s="12"/>
      <c r="E15" s="15"/>
      <c r="F15" s="12"/>
    </row>
    <row r="16" s="1" customFormat="1" ht="24" customHeight="1" spans="1:6">
      <c r="A16" s="14"/>
      <c r="B16" s="10" t="s">
        <v>58</v>
      </c>
      <c r="C16" s="11"/>
      <c r="D16" s="12"/>
      <c r="E16" s="15"/>
      <c r="F16" s="12"/>
    </row>
    <row r="17" s="1" customFormat="1" ht="24" customHeight="1" spans="1:6">
      <c r="A17" s="14"/>
      <c r="B17" s="10" t="s">
        <v>59</v>
      </c>
      <c r="C17" s="11"/>
      <c r="D17" s="12"/>
      <c r="E17" s="15"/>
      <c r="F17" s="12"/>
    </row>
    <row r="18" s="1" customFormat="1" ht="24" customHeight="1" spans="1:6">
      <c r="A18" s="8"/>
      <c r="B18" s="10" t="s">
        <v>60</v>
      </c>
      <c r="C18" s="11"/>
      <c r="D18" s="12"/>
      <c r="E18" s="15"/>
      <c r="F18" s="12"/>
    </row>
    <row r="19" s="1" customFormat="1" ht="24" customHeight="1" spans="1:7">
      <c r="A19" s="8"/>
      <c r="B19" s="10" t="s">
        <v>61</v>
      </c>
      <c r="C19" s="11">
        <v>7483</v>
      </c>
      <c r="D19" s="12">
        <v>8224</v>
      </c>
      <c r="E19" s="13">
        <f>(D19/C19-1)*100</f>
        <v>9.90244554323132</v>
      </c>
      <c r="F19" s="12">
        <f>D19-C19</f>
        <v>741</v>
      </c>
      <c r="G19" s="1" t="s">
        <v>76</v>
      </c>
    </row>
    <row r="20" s="1" customFormat="1" ht="24" customHeight="1" spans="1:6">
      <c r="A20" s="14" t="s">
        <v>28</v>
      </c>
      <c r="B20" s="10" t="s">
        <v>62</v>
      </c>
      <c r="C20" s="11"/>
      <c r="D20" s="12"/>
      <c r="E20" s="15"/>
      <c r="F20" s="12"/>
    </row>
    <row r="21" s="1" customFormat="1" ht="24" customHeight="1" spans="1:6">
      <c r="A21" s="8"/>
      <c r="B21" s="10" t="s">
        <v>62</v>
      </c>
      <c r="C21" s="11"/>
      <c r="D21" s="12"/>
      <c r="E21" s="15"/>
      <c r="F21" s="12"/>
    </row>
    <row r="22" s="1" customFormat="1" ht="24" customHeight="1" spans="1:6">
      <c r="A22" s="14" t="s">
        <v>34</v>
      </c>
      <c r="B22" s="10" t="s">
        <v>63</v>
      </c>
      <c r="C22" s="11"/>
      <c r="D22" s="12"/>
      <c r="E22" s="15"/>
      <c r="F22" s="12"/>
    </row>
    <row r="23" s="1" customFormat="1" ht="24" customHeight="1" spans="1:6">
      <c r="A23" s="8"/>
      <c r="B23" s="10" t="s">
        <v>64</v>
      </c>
      <c r="C23" s="11"/>
      <c r="D23" s="12"/>
      <c r="E23" s="15"/>
      <c r="F23" s="12"/>
    </row>
    <row r="24" s="1" customFormat="1" ht="24" customHeight="1" spans="1:7">
      <c r="A24" s="14" t="s">
        <v>39</v>
      </c>
      <c r="B24" s="10" t="s">
        <v>65</v>
      </c>
      <c r="C24" s="11"/>
      <c r="D24" s="12"/>
      <c r="E24" s="15"/>
      <c r="F24" s="12"/>
      <c r="G24" s="1" t="s">
        <v>77</v>
      </c>
    </row>
    <row r="25" s="1" customFormat="1" ht="24" customHeight="1" spans="1:6">
      <c r="A25" s="14" t="s">
        <v>41</v>
      </c>
      <c r="B25" s="10" t="s">
        <v>66</v>
      </c>
      <c r="C25" s="11"/>
      <c r="D25" s="12"/>
      <c r="E25" s="15"/>
      <c r="F25" s="12"/>
    </row>
    <row r="26" s="1" customFormat="1" ht="24" customHeight="1" spans="1:6">
      <c r="A26" s="14" t="s">
        <v>67</v>
      </c>
      <c r="B26" s="10" t="s">
        <v>68</v>
      </c>
      <c r="C26" s="11"/>
      <c r="D26" s="12"/>
      <c r="E26" s="15"/>
      <c r="F26" s="12"/>
    </row>
    <row r="27" s="1" customFormat="1" ht="24" customHeight="1" spans="1:6">
      <c r="A27" s="16"/>
      <c r="B27" s="17" t="s">
        <v>69</v>
      </c>
      <c r="C27" s="11">
        <v>7483</v>
      </c>
      <c r="D27" s="12">
        <f>D5</f>
        <v>8224</v>
      </c>
      <c r="E27" s="13">
        <f>(D27/C27-1)*100</f>
        <v>9.90244554323132</v>
      </c>
      <c r="F27" s="12">
        <f>D27-C27</f>
        <v>741</v>
      </c>
    </row>
    <row r="28" s="1" customFormat="1" ht="21.9" customHeight="1" spans="1:5">
      <c r="A28" s="2"/>
      <c r="B28" s="2"/>
      <c r="C28" s="2"/>
      <c r="D28" s="18"/>
      <c r="E28" s="2"/>
    </row>
    <row r="29" s="1" customFormat="1" ht="21.9" customHeight="1" spans="1:5">
      <c r="A29" s="2"/>
      <c r="B29" s="2"/>
      <c r="C29" s="2"/>
      <c r="D29" s="18"/>
      <c r="E29" s="2"/>
    </row>
    <row r="30" s="1" customFormat="1" ht="21.9" customHeight="1" spans="1:5">
      <c r="A30" s="2"/>
      <c r="B30" s="2"/>
      <c r="C30" s="2"/>
      <c r="D30" s="18"/>
      <c r="E30" s="2"/>
    </row>
    <row r="31" s="1" customFormat="1" ht="21.9" customHeight="1" spans="1:5">
      <c r="A31" s="2"/>
      <c r="B31" s="2"/>
      <c r="C31" s="2"/>
      <c r="D31" s="18"/>
      <c r="E31" s="2"/>
    </row>
    <row r="32" s="1" customFormat="1" spans="4:4">
      <c r="D32" s="19"/>
    </row>
    <row r="33" s="1" customFormat="1" spans="4:4">
      <c r="D33" s="19"/>
    </row>
    <row r="34" s="1" customFormat="1" spans="4:4">
      <c r="D34" s="19"/>
    </row>
    <row r="35" s="1" customFormat="1" spans="4:4">
      <c r="D35" s="19"/>
    </row>
    <row r="36" s="1" customFormat="1" spans="4:4">
      <c r="D36" s="19"/>
    </row>
    <row r="37" s="1" customFormat="1" spans="4:4">
      <c r="D37" s="19"/>
    </row>
    <row r="38" s="1" customFormat="1" spans="4:4">
      <c r="D38" s="19"/>
    </row>
    <row r="39" s="1" customFormat="1" spans="4:4">
      <c r="D39" s="19"/>
    </row>
    <row r="40" s="1" customFormat="1" spans="4:4">
      <c r="D40" s="19"/>
    </row>
    <row r="41" s="1" customFormat="1" spans="4:4">
      <c r="D41" s="19"/>
    </row>
    <row r="42" s="1" customFormat="1" spans="4:4">
      <c r="D42" s="19"/>
    </row>
    <row r="43" s="1" customFormat="1" spans="4:4">
      <c r="D43" s="19"/>
    </row>
    <row r="44" s="1" customFormat="1" spans="4:4">
      <c r="D44" s="19"/>
    </row>
    <row r="45" s="1" customFormat="1" spans="4:4">
      <c r="D45" s="19"/>
    </row>
    <row r="46" s="1" customFormat="1" spans="4:4">
      <c r="D46" s="19"/>
    </row>
    <row r="47" s="1" customFormat="1" spans="4:4">
      <c r="D47" s="19"/>
    </row>
    <row r="48" s="1" customFormat="1" spans="4:4">
      <c r="D48" s="19"/>
    </row>
    <row r="49" s="1" customFormat="1" spans="4:4">
      <c r="D49" s="19"/>
    </row>
    <row r="50" s="1" customFormat="1" spans="4:4">
      <c r="D50" s="19"/>
    </row>
    <row r="51" s="1" customFormat="1" spans="4:4">
      <c r="D51" s="19"/>
    </row>
    <row r="52" s="1" customFormat="1" spans="4:4">
      <c r="D52" s="19"/>
    </row>
    <row r="53" s="1" customFormat="1" spans="4:4">
      <c r="D53" s="19"/>
    </row>
    <row r="54" s="1" customFormat="1" spans="4:4">
      <c r="D54" s="19"/>
    </row>
    <row r="55" s="1" customFormat="1" spans="4:4">
      <c r="D55" s="19"/>
    </row>
    <row r="56" s="1" customFormat="1" spans="4:4">
      <c r="D56" s="19"/>
    </row>
    <row r="57" s="1" customFormat="1" spans="4:4">
      <c r="D57" s="19"/>
    </row>
    <row r="58" s="1" customFormat="1" spans="4:4">
      <c r="D58" s="19"/>
    </row>
    <row r="59" s="1" customFormat="1" spans="4:4">
      <c r="D59" s="19"/>
    </row>
    <row r="60" s="1" customFormat="1" spans="4:4">
      <c r="D60" s="19"/>
    </row>
    <row r="61" s="1" customFormat="1" spans="4:4">
      <c r="D61" s="19"/>
    </row>
    <row r="62" s="1" customFormat="1" spans="4:4">
      <c r="D62" s="19"/>
    </row>
    <row r="63" s="1" customFormat="1" spans="4:4">
      <c r="D63" s="19"/>
    </row>
    <row r="64" s="1" customFormat="1" spans="4:4">
      <c r="D64" s="19"/>
    </row>
    <row r="65" s="1" customFormat="1" spans="4:4">
      <c r="D65" s="19"/>
    </row>
    <row r="66" s="1" customFormat="1" spans="4:4">
      <c r="D66" s="19"/>
    </row>
    <row r="67" s="1" customFormat="1" spans="4:4">
      <c r="D67" s="19"/>
    </row>
    <row r="68" s="1" customFormat="1" spans="4:4">
      <c r="D68" s="19"/>
    </row>
    <row r="69" s="1" customFormat="1" spans="4:4">
      <c r="D69" s="19"/>
    </row>
    <row r="70" s="1" customFormat="1" spans="4:4">
      <c r="D70" s="19"/>
    </row>
    <row r="71" s="1" customFormat="1" spans="4:4">
      <c r="D71" s="19"/>
    </row>
    <row r="72" s="1" customFormat="1" spans="4:4">
      <c r="D72" s="19"/>
    </row>
    <row r="73" s="1" customFormat="1" spans="4:4">
      <c r="D73" s="19"/>
    </row>
    <row r="74" s="1" customFormat="1" spans="4:4">
      <c r="D74" s="19"/>
    </row>
    <row r="75" s="1" customFormat="1" spans="4:4">
      <c r="D75" s="19"/>
    </row>
    <row r="76" s="1" customFormat="1" spans="4:4">
      <c r="D76" s="19"/>
    </row>
    <row r="77" s="1" customFormat="1" spans="4:4">
      <c r="D77" s="19"/>
    </row>
    <row r="78" s="1" customFormat="1" spans="4:4">
      <c r="D78" s="19"/>
    </row>
    <row r="79" s="1" customFormat="1" spans="4:4">
      <c r="D79" s="19"/>
    </row>
    <row r="80" s="1" customFormat="1" spans="4:4">
      <c r="D80" s="19"/>
    </row>
    <row r="81" s="1" customFormat="1" spans="4:4">
      <c r="D81" s="19"/>
    </row>
    <row r="82" s="1" customFormat="1" spans="4:4">
      <c r="D82" s="19"/>
    </row>
    <row r="83" s="1" customFormat="1" spans="4:4">
      <c r="D83" s="19"/>
    </row>
    <row r="84" s="1" customFormat="1" spans="4:4">
      <c r="D84" s="19"/>
    </row>
    <row r="85" s="1" customFormat="1" spans="4:4">
      <c r="D85" s="19"/>
    </row>
    <row r="86" s="1" customFormat="1" spans="4:4">
      <c r="D86" s="19"/>
    </row>
    <row r="87" s="1" customFormat="1" spans="4:4">
      <c r="D87" s="19"/>
    </row>
    <row r="88" s="1" customFormat="1" spans="4:4">
      <c r="D88" s="19"/>
    </row>
    <row r="89" s="1" customFormat="1" spans="4:4">
      <c r="D89" s="19"/>
    </row>
    <row r="90" s="1" customFormat="1" spans="4:4">
      <c r="D90" s="19"/>
    </row>
    <row r="91" s="1" customFormat="1" spans="4:4">
      <c r="D91" s="19"/>
    </row>
    <row r="92" s="1" customFormat="1" spans="4:4">
      <c r="D92" s="19"/>
    </row>
    <row r="93" s="1" customFormat="1" spans="4:4">
      <c r="D93" s="19"/>
    </row>
    <row r="94" s="1" customFormat="1" spans="4:4">
      <c r="D94" s="19"/>
    </row>
    <row r="95" s="1" customFormat="1" spans="4:4">
      <c r="D95" s="19"/>
    </row>
    <row r="96" s="1" customFormat="1" spans="4:4">
      <c r="D96" s="19"/>
    </row>
    <row r="97" s="1" customFormat="1" spans="4:4">
      <c r="D97" s="19"/>
    </row>
    <row r="98" s="1" customFormat="1" spans="4:4">
      <c r="D98" s="19"/>
    </row>
    <row r="99" s="1" customFormat="1" spans="4:4">
      <c r="D99" s="19"/>
    </row>
    <row r="100" s="1" customFormat="1" spans="4:4">
      <c r="D100" s="19"/>
    </row>
    <row r="101" s="1" customFormat="1" spans="4:4">
      <c r="D101" s="19"/>
    </row>
    <row r="102" s="1" customFormat="1" spans="4:4">
      <c r="D102" s="19"/>
    </row>
    <row r="103" s="1" customFormat="1" spans="4:4">
      <c r="D103" s="19"/>
    </row>
    <row r="104" s="1" customFormat="1" spans="4:4">
      <c r="D104" s="19"/>
    </row>
    <row r="105" s="1" customFormat="1" spans="4:4">
      <c r="D105" s="19"/>
    </row>
    <row r="106" s="1" customFormat="1" spans="4:4">
      <c r="D106" s="19"/>
    </row>
    <row r="107" s="1" customFormat="1" spans="4:4">
      <c r="D107" s="19"/>
    </row>
    <row r="108" s="1" customFormat="1" spans="4:4">
      <c r="D108" s="19"/>
    </row>
    <row r="109" s="1" customFormat="1" spans="4:4">
      <c r="D109" s="19"/>
    </row>
    <row r="110" s="1" customFormat="1" spans="4:4">
      <c r="D110" s="19"/>
    </row>
    <row r="111" s="1" customFormat="1" spans="4:4">
      <c r="D111" s="19"/>
    </row>
    <row r="112" s="1" customFormat="1" spans="4:4">
      <c r="D112" s="19"/>
    </row>
    <row r="113" s="1" customFormat="1" spans="4:4">
      <c r="D113" s="19"/>
    </row>
    <row r="114" s="1" customFormat="1" spans="4:4">
      <c r="D114" s="19"/>
    </row>
    <row r="115" s="1" customFormat="1" spans="4:4">
      <c r="D115" s="19"/>
    </row>
    <row r="116" s="1" customFormat="1" spans="4:4">
      <c r="D116" s="19"/>
    </row>
    <row r="117" s="1" customFormat="1" spans="4:4">
      <c r="D117" s="19"/>
    </row>
    <row r="118" s="1" customFormat="1" spans="4:4">
      <c r="D118" s="19"/>
    </row>
    <row r="119" s="1" customFormat="1" spans="4:4">
      <c r="D119" s="19"/>
    </row>
    <row r="120" s="1" customFormat="1" spans="4:4">
      <c r="D120" s="19"/>
    </row>
    <row r="121" s="1" customFormat="1" spans="4:4">
      <c r="D121" s="19"/>
    </row>
    <row r="122" s="1" customFormat="1" spans="4:4">
      <c r="D122" s="19"/>
    </row>
  </sheetData>
  <mergeCells count="1">
    <mergeCell ref="E3:F3"/>
  </mergeCells>
  <pageMargins left="0.709722222222222" right="0.709722222222222" top="0.75" bottom="0.75" header="0.309722222222222" footer="0.309722222222222"/>
  <pageSetup paperSize="9" scale="96" orientation="portrait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全区国收</vt:lpstr>
      <vt:lpstr>全区国支</vt:lpstr>
      <vt:lpstr>开发国收</vt:lpstr>
      <vt:lpstr>开发国支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2018-10-25T07:23:00Z</dcterms:created>
  <dcterms:modified xsi:type="dcterms:W3CDTF">2020-10-16T06:38:45Z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